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6C80B228-2483-445B-BBFD-7E1D43804ECE}" xr6:coauthVersionLast="37" xr6:coauthVersionMax="37" xr10:uidLastSave="{00000000-0000-0000-0000-000000000000}"/>
  <bookViews>
    <workbookView xWindow="-120" yWindow="-120" windowWidth="29040" windowHeight="15990" activeTab="2" xr2:uid="{00000000-000D-0000-FFFF-FFFF00000000}"/>
  </bookViews>
  <sheets>
    <sheet name="2025" sheetId="45" r:id="rId1"/>
    <sheet name="2025 (1)" sheetId="46" r:id="rId2"/>
    <sheet name="2025 (2)" sheetId="47" r:id="rId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H106" i="47" s="1"/>
  <c r="H105" i="47" s="1"/>
  <c r="H104" i="47" s="1"/>
  <c r="H119" i="47" s="1"/>
  <c r="H118" i="47" s="1"/>
  <c r="G79" i="47"/>
  <c r="F79" i="47"/>
  <c r="F73" i="47" s="1"/>
  <c r="F106" i="47" s="1"/>
  <c r="F105" i="47" s="1"/>
  <c r="F104" i="47" s="1"/>
  <c r="F119" i="47" s="1"/>
  <c r="F118" i="47" s="1"/>
  <c r="G73" i="47"/>
  <c r="G106" i="47" s="1"/>
  <c r="G105" i="47" s="1"/>
  <c r="G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H46" i="47" s="1"/>
  <c r="G51" i="47"/>
  <c r="G47" i="47" s="1"/>
  <c r="G46" i="47" s="1"/>
  <c r="F51" i="47"/>
  <c r="F47" i="47" s="1"/>
  <c r="F46" i="47" s="1"/>
  <c r="F41" i="47"/>
  <c r="H35" i="47"/>
  <c r="G35" i="47"/>
  <c r="F35" i="47"/>
  <c r="H30" i="47"/>
  <c r="H28" i="47" s="1"/>
  <c r="G30" i="47"/>
  <c r="G28" i="47" s="1"/>
  <c r="G27" i="47" s="1"/>
  <c r="F30" i="47"/>
  <c r="F28" i="47"/>
  <c r="F98" i="47" l="1"/>
  <c r="F27" i="47"/>
  <c r="H27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G47" i="46" s="1"/>
  <c r="G46" i="46" s="1"/>
  <c r="F51" i="46"/>
  <c r="F47" i="46" s="1"/>
  <c r="F41" i="46"/>
  <c r="H35" i="46"/>
  <c r="G35" i="46"/>
  <c r="F35" i="46"/>
  <c r="H30" i="46"/>
  <c r="G30" i="46"/>
  <c r="F30" i="46"/>
  <c r="H28" i="46" l="1"/>
  <c r="G28" i="46"/>
  <c r="G27" i="46" s="1"/>
  <c r="F28" i="46"/>
  <c r="F98" i="46"/>
  <c r="F46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7" i="46" l="1"/>
  <c r="H28" i="45"/>
  <c r="G28" i="45"/>
  <c r="F28" i="45"/>
  <c r="G46" i="45"/>
  <c r="G27" i="45" s="1"/>
  <c r="F46" i="45"/>
  <c r="F27" i="45" s="1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<sst xmlns="http://schemas.openxmlformats.org/spreadsheetml/2006/main" count="1242" uniqueCount="289">
  <si>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</si>
  <si>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</si>
  <si>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</si>
  <si>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</si>
  <si>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</si>
  <si>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</si>
  <si>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</si>
  <si>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</si>
  <si>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</si>
  <si>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</si>
  <si>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</si>
  <si>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</si>
  <si>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</si>
  <si>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</si>
  <si>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</si>
  <si>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</si>
  <si>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</si>
  <si>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</si>
  <si>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</si>
  <si>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</si>
  <si>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</si>
  <si>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</si>
  <si>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</si>
  <si>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</si>
  <si>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</si>
  <si>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</si>
  <si>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</si>
  <si>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</si>
  <si>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</si>
  <si>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</si>
  <si>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</si>
  <si>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</si>
  <si>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</si>
  <si>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</si>
  <si>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</si>
  <si>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</si>
  <si>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</si>
  <si>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</si>
  <si>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</si>
  <si>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</si>
  <si>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</si>
  <si>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</si>
  <si>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</si>
  <si>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</si>
  <si>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</si>
  <si>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</si>
  <si>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</si>
  <si>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</si>
  <si>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</si>
  <si>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</si>
  <si>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</si>
  <si>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</si>
  <si>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</si>
  <si>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</si>
  <si>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</si>
  <si>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</si>
  <si>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</si>
  <si>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</si>
  <si>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</si>
  <si>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</si>
  <si>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</si>
  <si>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</si>
  <si>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</si>
  <si>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</si>
  <si>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</si>
  <si>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</si>
  <si>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</si>
  <si>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</si>
  <si>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</si>
  <si>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</si>
  <si>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</si>
  <si>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</si>
  <si>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</si>
  <si>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</si>
  <si>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</si>
  <si>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</si>
  <si>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</si>
  <si>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</si>
  <si>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</si>
  <si>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</si>
  <si>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</si>
  <si>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</si>
  <si>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</si>
  <si>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</si>
  <si>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</si>
  <si>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</si>
  <si>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</si>
  <si>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</si>
  <si>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</si>
  <si>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</si>
  <si>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</si>
  <si>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</si>
  <si>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</si>
  <si>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</si>
  <si>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</si>
  <si>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</si>
  <si>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</si>
  <si>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</si>
  <si>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</si>
  <si>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</si>
  <si>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</si>
  <si>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</si>
  <si>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</si>
  <si>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</si>
  <si>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</si>
  <si>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</si>
  <si>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</si>
  <si>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</si>
  <si>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</si>
  <si>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</si>
  <si>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</si>
  <si>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</si>
  <si>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</si>
  <si>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</si>
  <si>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</si>
  <si>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</si>
  <si>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</si>
  <si>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</si>
  <si>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</si>
  <si>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</si>
  <si>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</si>
  <si>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</si>
  <si>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</si>
  <si>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</si>
  <si>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</si>
  <si>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</si>
  <si>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</si>
  <si>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</si>
  <si>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</si>
  <si>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</si>
  <si>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</si>
  <si>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</si>
  <si>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</si>
  <si>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</si>
  <si>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</si>
  <si>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</si>
  <si>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</si>
  <si>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</si>
  <si>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</si>
  <si>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</si>
  <si>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</si>
  <si>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</si>
  <si>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</si>
  <si>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</si>
  <si>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</si>
  <si>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</si>
  <si>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</si>
  <si>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</si>
  <si>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</si>
  <si>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</si>
  <si>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</si>
  <si>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</si>
  <si>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</si>
  <si>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</si>
  <si>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</si>
  <si>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</si>
  <si>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</si>
  <si>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</si>
  <si>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</si>
  <si>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</si>
  <si>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</si>
  <si>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</si>
  <si>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</si>
  <si>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</si>
  <si>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</si>
  <si>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</si>
  <si>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</si>
  <si>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</si>
  <si>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</si>
  <si>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</si>
  <si>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</si>
  <si>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</si>
  <si>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</si>
  <si>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</si>
  <si>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</si>
  <si>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</si>
  <si>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</si>
  <si>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</si>
  <si>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</si>
  <si>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</si>
  <si>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</si>
  <si>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</si>
  <si>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</si>
  <si>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</si>
  <si>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</si>
  <si>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</si>
  <si>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</si>
  <si>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</si>
  <si>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</si>
  <si>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</si>
  <si>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</si>
  <si>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</si>
  <si>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</si>
  <si>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</si>
  <si>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</si>
  <si>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</si>
  <si>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</si>
  <si>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</si>
  <si>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</si>
  <si>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</si>
  <si>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</si>
  <si>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</si>
  <si>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</si>
  <si>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</si>
  <si>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</si>
  <si>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</si>
  <si>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</si>
  <si>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</si>
  <si>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</si>
  <si>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</si>
  <si>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</si>
  <si>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</si>
  <si>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</si>
  <si>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</si>
  <si>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</si>
  <si>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</si>
  <si>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</si>
  <si>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</si>
  <si>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</si>
  <si>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</si>
  <si>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</si>
  <si>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</si>
  <si>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</si>
  <si>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</si>
  <si>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</si>
  <si>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</si>
  <si>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</si>
  <si>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</si>
  <si>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</si>
  <si>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</si>
  <si>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</si>
  <si>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</si>
  <si>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</si>
  <si>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</si>
  <si>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</si>
  <si>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</si>
  <si>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</si>
  <si>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</si>
  <si>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</si>
  <si>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</si>
  <si>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</si>
  <si>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</si>
  <si>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</si>
  <si>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</si>
  <si>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</si>
  <si>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</si>
  <si>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</si>
  <si>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</si>
  <si>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</si>
  <si>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</si>
  <si>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</si>
  <si>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</si>
  <si>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</si>
  <si>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</si>
  <si>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</si>
  <si>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</si>
  <si>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</si>
  <si>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</si>
  <si>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</si>
  <si>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</si>
  <si>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</si>
  <si>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</si>
  <si>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</si>
  <si>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</si>
  <si>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</si>
  <si>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</si>
  <si>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</si>
  <si>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</si>
  <si>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</si>
  <si>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</si>
  <si>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</si>
  <si>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</si>
  <si>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</si>
  <si>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</si>
  <si>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</si>
  <si>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 xml:space="preserve">МБОУ "Горьковская средняя общеобразовательная школа имени В.А.Варнавского" 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</si>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</sst>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64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272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26"/>
      <c r="H5" s="57" t="s">
        <v>271</v>
      </c>
      <c r="I5" s="57"/>
    </row>
    <row r="6" spans="2:9" ht="15" customHeight="1" x14ac:dyDescent="0.15">
      <c r="G6" s="27" t="s">
        <v>2</v>
      </c>
      <c r="H6" s="58" t="s">
        <v>3</v>
      </c>
      <c r="I6" s="58"/>
    </row>
    <row r="7" spans="2:9" ht="30" customHeight="1" x14ac:dyDescent="0.15">
      <c r="G7" s="45" t="s">
        <v>277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279</v>
      </c>
      <c r="E13" s="61"/>
      <c r="F13" s="61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52320518</v>
      </c>
      <c r="I16" s="24"/>
    </row>
    <row r="17" spans="1:9" ht="18.75" customHeight="1" x14ac:dyDescent="0.15">
      <c r="G17" s="21" t="s">
        <v>12</v>
      </c>
      <c r="H17" s="6">
        <v>5512004494</v>
      </c>
      <c r="I17" s="24"/>
    </row>
    <row r="18" spans="1:9" ht="30.75" customHeight="1" x14ac:dyDescent="0.15">
      <c r="B18" s="4" t="s">
        <v>13</v>
      </c>
      <c r="C18" s="63" t="s">
        <v>275</v>
      </c>
      <c r="D18" s="63"/>
      <c r="E18" s="63"/>
      <c r="F18" s="63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56">
        <v>1</v>
      </c>
      <c r="B25" s="56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7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4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7">
        <f>F29+F30+F34+F35+F39+F40+F41</f>
        <v>88509464.599999994</v>
      </c>
      <c r="G28" s="9">
        <f t="shared" ref="G28:H28" si="1">G29+G30+G34+G35+G39+G40</f>
        <v>86222521.760000005</v>
      </c>
      <c r="H28" s="9">
        <f t="shared" si="1"/>
        <v>85555016</v>
      </c>
      <c r="I28" s="24" t="s">
        <v>28</v>
      </c>
    </row>
    <row r="29" spans="1:9" ht="21.75" customHeight="1" x14ac:dyDescent="0.15">
      <c r="A29" s="54" t="s">
        <v>33</v>
      </c>
      <c r="B29" s="54"/>
      <c r="C29" s="18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54" t="s">
        <v>36</v>
      </c>
      <c r="B30" s="54"/>
      <c r="C30" s="18" t="s">
        <v>37</v>
      </c>
      <c r="D30" s="14" t="s">
        <v>38</v>
      </c>
      <c r="E30" s="14"/>
      <c r="F30" s="17">
        <f>F31+F32+F33</f>
        <v>88509464.599999994</v>
      </c>
      <c r="G30" s="9">
        <f t="shared" ref="G30:H30" si="2">G31+G32+G33</f>
        <v>86222521.760000005</v>
      </c>
      <c r="H30" s="9">
        <f t="shared" si="2"/>
        <v>85555016</v>
      </c>
      <c r="I30" s="24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9">
        <v>88509464.599999994</v>
      </c>
      <c r="G31" s="7">
        <v>86222521.760000005</v>
      </c>
      <c r="H31" s="7">
        <v>85555016</v>
      </c>
      <c r="I31" s="24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5"/>
    </row>
    <row r="34" spans="1:9" ht="19.5" customHeight="1" x14ac:dyDescent="0.15">
      <c r="A34" s="54" t="s">
        <v>43</v>
      </c>
      <c r="B34" s="54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54" t="s">
        <v>46</v>
      </c>
      <c r="B35" s="54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54" t="s">
        <v>53</v>
      </c>
      <c r="B39" s="54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54" t="s">
        <v>56</v>
      </c>
      <c r="B40" s="54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54" t="s">
        <v>58</v>
      </c>
      <c r="B41" s="54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54" t="s">
        <v>69</v>
      </c>
      <c r="B46" s="54"/>
      <c r="C46" s="25" t="s">
        <v>70</v>
      </c>
      <c r="D46" s="25" t="s">
        <v>27</v>
      </c>
      <c r="E46" s="25"/>
      <c r="F46" s="9">
        <f>F47+F57+F63+F67+F71+F73</f>
        <v>88509464.599999994</v>
      </c>
      <c r="G46" s="9">
        <f t="shared" ref="G46:H46" si="4">G47+G57+G63+G67+G71+G73</f>
        <v>86222521.75999999</v>
      </c>
      <c r="H46" s="9">
        <f t="shared" si="4"/>
        <v>85555016</v>
      </c>
      <c r="I46" s="24" t="s">
        <v>28</v>
      </c>
    </row>
    <row r="47" spans="1:9" ht="26.25" customHeight="1" x14ac:dyDescent="0.15">
      <c r="A47" s="54" t="s">
        <v>71</v>
      </c>
      <c r="B47" s="54"/>
      <c r="C47" s="25" t="s">
        <v>72</v>
      </c>
      <c r="D47" s="25" t="s">
        <v>27</v>
      </c>
      <c r="E47" s="25"/>
      <c r="F47" s="9">
        <f>F48+F49+F50+F51+F54+F55+F56</f>
        <v>55894833</v>
      </c>
      <c r="G47" s="9">
        <f t="shared" ref="G47:H47" si="5">G48+G49+G50+G51+G54+G55+G56</f>
        <v>55894833</v>
      </c>
      <c r="H47" s="9">
        <f t="shared" si="5"/>
        <v>55894833</v>
      </c>
      <c r="I47" s="24" t="s">
        <v>28</v>
      </c>
    </row>
    <row r="48" spans="1:9" ht="24" customHeight="1" x14ac:dyDescent="0.15">
      <c r="A48" s="54" t="s">
        <v>73</v>
      </c>
      <c r="B48" s="54"/>
      <c r="C48" s="25" t="s">
        <v>74</v>
      </c>
      <c r="D48" s="25" t="s">
        <v>75</v>
      </c>
      <c r="E48" s="25"/>
      <c r="F48" s="7">
        <v>43084979</v>
      </c>
      <c r="G48" s="7">
        <v>43084979</v>
      </c>
      <c r="H48" s="7">
        <v>43084979</v>
      </c>
      <c r="I48" s="24" t="s">
        <v>28</v>
      </c>
    </row>
    <row r="49" spans="1:9" ht="17.25" customHeight="1" x14ac:dyDescent="0.15">
      <c r="A49" s="54" t="s">
        <v>76</v>
      </c>
      <c r="B49" s="54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54" t="s">
        <v>79</v>
      </c>
      <c r="B50" s="54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54" t="s">
        <v>82</v>
      </c>
      <c r="B51" s="54"/>
      <c r="C51" s="25" t="s">
        <v>83</v>
      </c>
      <c r="D51" s="25" t="s">
        <v>84</v>
      </c>
      <c r="E51" s="25"/>
      <c r="F51" s="9">
        <f>F52+F53</f>
        <v>12809854</v>
      </c>
      <c r="G51" s="9">
        <f t="shared" ref="G51:H51" si="6">G52+G53</f>
        <v>12809854</v>
      </c>
      <c r="H51" s="9">
        <f t="shared" si="6"/>
        <v>12809854</v>
      </c>
      <c r="I51" s="24" t="s">
        <v>28</v>
      </c>
    </row>
    <row r="52" spans="1:9" ht="24" customHeight="1" x14ac:dyDescent="0.15">
      <c r="A52" s="54" t="s">
        <v>85</v>
      </c>
      <c r="B52" s="54"/>
      <c r="C52" s="25" t="s">
        <v>86</v>
      </c>
      <c r="D52" s="25" t="s">
        <v>84</v>
      </c>
      <c r="E52" s="25"/>
      <c r="F52" s="7">
        <v>12809854</v>
      </c>
      <c r="G52" s="7">
        <v>12809854</v>
      </c>
      <c r="H52" s="7">
        <v>12809854</v>
      </c>
      <c r="I52" s="24" t="s">
        <v>28</v>
      </c>
    </row>
    <row r="53" spans="1:9" ht="17.25" customHeight="1" x14ac:dyDescent="0.15">
      <c r="A53" s="54" t="s">
        <v>87</v>
      </c>
      <c r="B53" s="54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54" t="s">
        <v>89</v>
      </c>
      <c r="B54" s="54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54" t="s">
        <v>92</v>
      </c>
      <c r="B55" s="54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54" t="s">
        <v>95</v>
      </c>
      <c r="B56" s="54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54" t="s">
        <v>98</v>
      </c>
      <c r="B57" s="54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54" t="s">
        <v>101</v>
      </c>
      <c r="B58" s="54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54" t="s">
        <v>104</v>
      </c>
      <c r="B59" s="54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54" t="s">
        <v>107</v>
      </c>
      <c r="B60" s="54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54" t="s">
        <v>110</v>
      </c>
      <c r="B61" s="54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54" t="s">
        <v>113</v>
      </c>
      <c r="B62" s="54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54" t="s">
        <v>116</v>
      </c>
      <c r="B63" s="54"/>
      <c r="C63" s="25" t="s">
        <v>117</v>
      </c>
      <c r="D63" s="25" t="s">
        <v>118</v>
      </c>
      <c r="E63" s="25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24" t="s">
        <v>28</v>
      </c>
    </row>
    <row r="64" spans="1:9" ht="24" customHeight="1" x14ac:dyDescent="0.15">
      <c r="A64" s="54" t="s">
        <v>119</v>
      </c>
      <c r="B64" s="54"/>
      <c r="C64" s="25" t="s">
        <v>120</v>
      </c>
      <c r="D64" s="25" t="s">
        <v>121</v>
      </c>
      <c r="E64" s="25"/>
      <c r="F64" s="7">
        <v>5590807</v>
      </c>
      <c r="G64" s="7">
        <v>5590807</v>
      </c>
      <c r="H64" s="7">
        <v>5590807</v>
      </c>
      <c r="I64" s="24" t="s">
        <v>28</v>
      </c>
    </row>
    <row r="65" spans="1:9" ht="24" customHeight="1" x14ac:dyDescent="0.15">
      <c r="A65" s="54" t="s">
        <v>122</v>
      </c>
      <c r="B65" s="54"/>
      <c r="C65" s="25" t="s">
        <v>123</v>
      </c>
      <c r="D65" s="25" t="s">
        <v>124</v>
      </c>
      <c r="E65" s="25"/>
      <c r="F65" s="7">
        <v>12636</v>
      </c>
      <c r="G65" s="7">
        <v>12636</v>
      </c>
      <c r="H65" s="7">
        <v>12636</v>
      </c>
      <c r="I65" s="24" t="s">
        <v>28</v>
      </c>
    </row>
    <row r="66" spans="1:9" ht="22.5" customHeight="1" x14ac:dyDescent="0.15">
      <c r="A66" s="54" t="s">
        <v>125</v>
      </c>
      <c r="B66" s="54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54" t="s">
        <v>128</v>
      </c>
      <c r="B67" s="54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54" t="s">
        <v>130</v>
      </c>
      <c r="B68" s="54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54" t="s">
        <v>134</v>
      </c>
      <c r="B69" s="54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54" t="s">
        <v>137</v>
      </c>
      <c r="B70" s="54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54" t="s">
        <v>140</v>
      </c>
      <c r="B71" s="54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54" t="s">
        <v>142</v>
      </c>
      <c r="B72" s="54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51" t="s">
        <v>145</v>
      </c>
      <c r="B73" s="51"/>
      <c r="C73" s="16" t="s">
        <v>146</v>
      </c>
      <c r="D73" s="14" t="s">
        <v>27</v>
      </c>
      <c r="E73" s="14"/>
      <c r="F73" s="17">
        <f>F74+F75+F76+F77+F78+F79</f>
        <v>27011188.600000001</v>
      </c>
      <c r="G73" s="17">
        <f t="shared" ref="G73:H73" si="11">G74+G75+G76+G77+G78+G79</f>
        <v>24724245.759999998</v>
      </c>
      <c r="H73" s="17">
        <f t="shared" si="11"/>
        <v>24056740</v>
      </c>
      <c r="I73" s="24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51" t="s">
        <v>153</v>
      </c>
      <c r="B76" s="51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51" t="s">
        <v>156</v>
      </c>
      <c r="B77" s="51"/>
      <c r="C77" s="16" t="s">
        <v>157</v>
      </c>
      <c r="D77" s="16">
        <v>244</v>
      </c>
      <c r="E77" s="14"/>
      <c r="F77" s="15">
        <v>7258514.5999999996</v>
      </c>
      <c r="G77" s="15">
        <v>4699718.8499999996</v>
      </c>
      <c r="H77" s="15">
        <v>3880399</v>
      </c>
      <c r="I77" s="24" t="s">
        <v>28</v>
      </c>
    </row>
    <row r="78" spans="1:9" ht="24" customHeight="1" x14ac:dyDescent="0.15">
      <c r="A78" s="52" t="s">
        <v>267</v>
      </c>
      <c r="B78" s="53"/>
      <c r="C78" s="16">
        <v>2660</v>
      </c>
      <c r="D78" s="16">
        <v>247</v>
      </c>
      <c r="E78" s="14"/>
      <c r="F78" s="15">
        <v>19752674</v>
      </c>
      <c r="G78" s="15">
        <v>20024526.91</v>
      </c>
      <c r="H78" s="15">
        <v>20176341</v>
      </c>
      <c r="I78" s="25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5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4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4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32.25" customHeight="1" x14ac:dyDescent="0.15">
      <c r="A96" s="50"/>
      <c r="B96" s="50"/>
      <c r="C96" s="50"/>
      <c r="D96" s="50"/>
      <c r="E96" s="50"/>
      <c r="F96" s="14" t="s">
        <v>273</v>
      </c>
      <c r="G96" s="14" t="s">
        <v>274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27011188.600000001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27011188.600000001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27011188.600000001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7">
        <f>F73</f>
        <v>27011188.600000001</v>
      </c>
      <c r="G106" s="7">
        <f>G73</f>
        <v>24724245.759999998</v>
      </c>
      <c r="H106" s="7">
        <f>H73</f>
        <v>24056740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27011188.600000001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27011188.600000001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23"/>
      <c r="F127" s="47" t="s">
        <v>270</v>
      </c>
      <c r="G127" s="48"/>
    </row>
    <row r="128" spans="1:8" x14ac:dyDescent="0.15">
      <c r="C128" s="44" t="s">
        <v>259</v>
      </c>
      <c r="D128" s="44"/>
      <c r="E128" s="2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2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0" t="s">
        <v>261</v>
      </c>
      <c r="F131" s="44" t="s">
        <v>262</v>
      </c>
      <c r="G131" s="44"/>
    </row>
    <row r="132" spans="1:7" ht="10.5" customHeight="1" x14ac:dyDescent="0.15">
      <c r="A132" s="45" t="s">
        <v>276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1B3C-F0EE-4FFF-A88D-EFB9BA80027A}">
  <sheetPr>
    <pageSetUpPr fitToPage="1"/>
  </sheetPr>
  <dimension ref="A1:I132"/>
  <sheetViews>
    <sheetView topLeftCell="A22" workbookViewId="0">
      <selection activeCell="G52" sqref="G52:H5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272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4"/>
      <c r="H5" s="57" t="s">
        <v>271</v>
      </c>
      <c r="I5" s="57"/>
    </row>
    <row r="6" spans="2:9" ht="15" customHeight="1" x14ac:dyDescent="0.15">
      <c r="G6" s="35" t="s">
        <v>2</v>
      </c>
      <c r="H6" s="58" t="s">
        <v>3</v>
      </c>
      <c r="I6" s="58"/>
    </row>
    <row r="7" spans="2:9" ht="30" customHeight="1" x14ac:dyDescent="0.15">
      <c r="G7" s="45" t="s">
        <v>283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284</v>
      </c>
      <c r="E13" s="61"/>
      <c r="F13" s="61"/>
      <c r="G13" s="13" t="s">
        <v>8</v>
      </c>
      <c r="H13" s="14" t="s">
        <v>285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52320518</v>
      </c>
      <c r="I16" s="32"/>
    </row>
    <row r="17" spans="1:9" ht="18.75" customHeight="1" x14ac:dyDescent="0.15">
      <c r="G17" s="29" t="s">
        <v>12</v>
      </c>
      <c r="H17" s="6">
        <v>5512004494</v>
      </c>
      <c r="I17" s="32"/>
    </row>
    <row r="18" spans="1:9" ht="30.75" customHeight="1" x14ac:dyDescent="0.15">
      <c r="B18" s="4" t="s">
        <v>13</v>
      </c>
      <c r="C18" s="63" t="s">
        <v>275</v>
      </c>
      <c r="D18" s="63"/>
      <c r="E18" s="63"/>
      <c r="F18" s="63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56">
        <v>1</v>
      </c>
      <c r="B25" s="56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2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7">
        <f>F29+F30+F34+F35+F39+F40+F41</f>
        <v>91114475.219999999</v>
      </c>
      <c r="G28" s="17">
        <f t="shared" ref="G28:H28" si="1">G29+G30+G34+G35+G39+G40+G41</f>
        <v>86227532.379999995</v>
      </c>
      <c r="H28" s="17">
        <f t="shared" si="1"/>
        <v>85560026.620000005</v>
      </c>
      <c r="I28" s="32" t="s">
        <v>28</v>
      </c>
    </row>
    <row r="29" spans="1:9" ht="21.75" customHeight="1" x14ac:dyDescent="0.15">
      <c r="A29" s="54" t="s">
        <v>33</v>
      </c>
      <c r="B29" s="54"/>
      <c r="C29" s="18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54" t="s">
        <v>36</v>
      </c>
      <c r="B30" s="54"/>
      <c r="C30" s="18" t="s">
        <v>37</v>
      </c>
      <c r="D30" s="14" t="s">
        <v>38</v>
      </c>
      <c r="E30" s="14"/>
      <c r="F30" s="17">
        <f>F31+F32+F33</f>
        <v>90928444.920000002</v>
      </c>
      <c r="G30" s="9">
        <f t="shared" ref="G30:H30" si="2">G31+G32+G33</f>
        <v>86047532.379999995</v>
      </c>
      <c r="H30" s="9">
        <f t="shared" si="2"/>
        <v>85380026.620000005</v>
      </c>
      <c r="I30" s="32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9">
        <v>90928444.920000002</v>
      </c>
      <c r="G31" s="7">
        <v>86047532.379999995</v>
      </c>
      <c r="H31" s="7">
        <v>85380026.620000005</v>
      </c>
      <c r="I31" s="32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3"/>
    </row>
    <row r="34" spans="1:9" ht="19.5" customHeight="1" x14ac:dyDescent="0.15">
      <c r="A34" s="54" t="s">
        <v>43</v>
      </c>
      <c r="B34" s="54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54" t="s">
        <v>46</v>
      </c>
      <c r="B35" s="54"/>
      <c r="C35" s="18" t="s">
        <v>47</v>
      </c>
      <c r="D35" s="14" t="s">
        <v>48</v>
      </c>
      <c r="E35" s="14"/>
      <c r="F35" s="17">
        <f t="shared" ref="F35:H35" si="3">F36+F37+F38</f>
        <v>186030.3</v>
      </c>
      <c r="G35" s="9">
        <f t="shared" si="3"/>
        <v>180000</v>
      </c>
      <c r="H35" s="9">
        <f t="shared" si="3"/>
        <v>180000</v>
      </c>
      <c r="I35" s="32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9">
        <v>186030.3</v>
      </c>
      <c r="G36" s="7">
        <v>180000</v>
      </c>
      <c r="H36" s="7">
        <v>180000</v>
      </c>
      <c r="I36" s="32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54" t="s">
        <v>53</v>
      </c>
      <c r="B39" s="54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54" t="s">
        <v>56</v>
      </c>
      <c r="B40" s="54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54" t="s">
        <v>58</v>
      </c>
      <c r="B41" s="54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54" t="s">
        <v>69</v>
      </c>
      <c r="B46" s="54"/>
      <c r="C46" s="33" t="s">
        <v>70</v>
      </c>
      <c r="D46" s="33" t="s">
        <v>27</v>
      </c>
      <c r="E46" s="33"/>
      <c r="F46" s="9">
        <f>F47+F57+F63+F67+F71+F73</f>
        <v>91115606.340000004</v>
      </c>
      <c r="G46" s="9">
        <f t="shared" ref="G46:H46" si="4">G47+G57+G63+G67+G71+G73</f>
        <v>86227532.379999995</v>
      </c>
      <c r="H46" s="9">
        <f t="shared" si="4"/>
        <v>85560026.620000005</v>
      </c>
      <c r="I46" s="32" t="s">
        <v>28</v>
      </c>
    </row>
    <row r="47" spans="1:9" ht="26.25" customHeight="1" x14ac:dyDescent="0.15">
      <c r="A47" s="54" t="s">
        <v>71</v>
      </c>
      <c r="B47" s="54"/>
      <c r="C47" s="33" t="s">
        <v>72</v>
      </c>
      <c r="D47" s="33" t="s">
        <v>27</v>
      </c>
      <c r="E47" s="33"/>
      <c r="F47" s="9">
        <f>F48+F49+F50+F51+F54+F55+F56</f>
        <v>55899843.619999997</v>
      </c>
      <c r="G47" s="9">
        <f t="shared" ref="G47:H47" si="5">G48+G49+G50+G51+G54+G55+G56</f>
        <v>55899843.619999997</v>
      </c>
      <c r="H47" s="9">
        <f t="shared" si="5"/>
        <v>55899843.619999997</v>
      </c>
      <c r="I47" s="32" t="s">
        <v>28</v>
      </c>
    </row>
    <row r="48" spans="1:9" ht="24" customHeight="1" x14ac:dyDescent="0.15">
      <c r="A48" s="54" t="s">
        <v>73</v>
      </c>
      <c r="B48" s="54"/>
      <c r="C48" s="33" t="s">
        <v>74</v>
      </c>
      <c r="D48" s="33" t="s">
        <v>75</v>
      </c>
      <c r="E48" s="33"/>
      <c r="F48" s="7">
        <v>43088827.399999999</v>
      </c>
      <c r="G48" s="7">
        <v>43088827.399999999</v>
      </c>
      <c r="H48" s="7">
        <v>43088827.399999999</v>
      </c>
      <c r="I48" s="32" t="s">
        <v>28</v>
      </c>
    </row>
    <row r="49" spans="1:9" ht="17.25" customHeight="1" x14ac:dyDescent="0.15">
      <c r="A49" s="54" t="s">
        <v>76</v>
      </c>
      <c r="B49" s="54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54" t="s">
        <v>79</v>
      </c>
      <c r="B50" s="54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54" t="s">
        <v>82</v>
      </c>
      <c r="B51" s="54"/>
      <c r="C51" s="33" t="s">
        <v>83</v>
      </c>
      <c r="D51" s="33" t="s">
        <v>84</v>
      </c>
      <c r="E51" s="33"/>
      <c r="F51" s="9">
        <f>F52+F53</f>
        <v>12811016.220000001</v>
      </c>
      <c r="G51" s="9">
        <f t="shared" ref="G51:H51" si="6">G52+G53</f>
        <v>12811016.220000001</v>
      </c>
      <c r="H51" s="9">
        <f t="shared" si="6"/>
        <v>12811016.220000001</v>
      </c>
      <c r="I51" s="32" t="s">
        <v>28</v>
      </c>
    </row>
    <row r="52" spans="1:9" ht="24" customHeight="1" x14ac:dyDescent="0.15">
      <c r="A52" s="54" t="s">
        <v>85</v>
      </c>
      <c r="B52" s="54"/>
      <c r="C52" s="33" t="s">
        <v>86</v>
      </c>
      <c r="D52" s="33" t="s">
        <v>84</v>
      </c>
      <c r="E52" s="33"/>
      <c r="F52" s="7">
        <v>12811016.220000001</v>
      </c>
      <c r="G52" s="7">
        <v>12811016.220000001</v>
      </c>
      <c r="H52" s="7">
        <v>12811016.220000001</v>
      </c>
      <c r="I52" s="32" t="s">
        <v>28</v>
      </c>
    </row>
    <row r="53" spans="1:9" ht="17.25" customHeight="1" x14ac:dyDescent="0.15">
      <c r="A53" s="54" t="s">
        <v>87</v>
      </c>
      <c r="B53" s="54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54" t="s">
        <v>89</v>
      </c>
      <c r="B54" s="54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54" t="s">
        <v>92</v>
      </c>
      <c r="B55" s="54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54" t="s">
        <v>95</v>
      </c>
      <c r="B56" s="54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54" t="s">
        <v>98</v>
      </c>
      <c r="B57" s="54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54" t="s">
        <v>101</v>
      </c>
      <c r="B58" s="54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54" t="s">
        <v>104</v>
      </c>
      <c r="B59" s="54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54" t="s">
        <v>107</v>
      </c>
      <c r="B60" s="54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54" t="s">
        <v>110</v>
      </c>
      <c r="B61" s="54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54" t="s">
        <v>113</v>
      </c>
      <c r="B62" s="54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54" t="s">
        <v>116</v>
      </c>
      <c r="B63" s="54"/>
      <c r="C63" s="33" t="s">
        <v>117</v>
      </c>
      <c r="D63" s="33" t="s">
        <v>118</v>
      </c>
      <c r="E63" s="33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2" t="s">
        <v>28</v>
      </c>
    </row>
    <row r="64" spans="1:9" ht="24" customHeight="1" x14ac:dyDescent="0.15">
      <c r="A64" s="54" t="s">
        <v>119</v>
      </c>
      <c r="B64" s="54"/>
      <c r="C64" s="33" t="s">
        <v>120</v>
      </c>
      <c r="D64" s="33" t="s">
        <v>121</v>
      </c>
      <c r="E64" s="33"/>
      <c r="F64" s="7">
        <v>5590807</v>
      </c>
      <c r="G64" s="7">
        <v>5590807</v>
      </c>
      <c r="H64" s="7">
        <v>5590807</v>
      </c>
      <c r="I64" s="32" t="s">
        <v>28</v>
      </c>
    </row>
    <row r="65" spans="1:9" ht="24" customHeight="1" x14ac:dyDescent="0.15">
      <c r="A65" s="54" t="s">
        <v>122</v>
      </c>
      <c r="B65" s="54"/>
      <c r="C65" s="33" t="s">
        <v>123</v>
      </c>
      <c r="D65" s="33" t="s">
        <v>124</v>
      </c>
      <c r="E65" s="33"/>
      <c r="F65" s="7">
        <v>12636</v>
      </c>
      <c r="G65" s="7">
        <v>12636</v>
      </c>
      <c r="H65" s="7">
        <v>12636</v>
      </c>
      <c r="I65" s="32" t="s">
        <v>28</v>
      </c>
    </row>
    <row r="66" spans="1:9" ht="22.5" customHeight="1" x14ac:dyDescent="0.15">
      <c r="A66" s="54" t="s">
        <v>125</v>
      </c>
      <c r="B66" s="54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54" t="s">
        <v>128</v>
      </c>
      <c r="B67" s="54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54" t="s">
        <v>130</v>
      </c>
      <c r="B68" s="54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54" t="s">
        <v>134</v>
      </c>
      <c r="B69" s="54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54" t="s">
        <v>137</v>
      </c>
      <c r="B70" s="54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54" t="s">
        <v>140</v>
      </c>
      <c r="B71" s="54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54" t="s">
        <v>142</v>
      </c>
      <c r="B72" s="54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51" t="s">
        <v>145</v>
      </c>
      <c r="B73" s="51"/>
      <c r="C73" s="16" t="s">
        <v>146</v>
      </c>
      <c r="D73" s="14" t="s">
        <v>27</v>
      </c>
      <c r="E73" s="14"/>
      <c r="F73" s="17">
        <f>F74+F75+F76+F77+F78+F79</f>
        <v>29612319.719999999</v>
      </c>
      <c r="G73" s="17">
        <f t="shared" ref="G73:H73" si="11">G74+G75+G76+G77+G78+G79</f>
        <v>24724245.759999998</v>
      </c>
      <c r="H73" s="17">
        <f t="shared" si="11"/>
        <v>24056740</v>
      </c>
      <c r="I73" s="32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51" t="s">
        <v>153</v>
      </c>
      <c r="B76" s="51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51" t="s">
        <v>156</v>
      </c>
      <c r="B77" s="51"/>
      <c r="C77" s="16" t="s">
        <v>157</v>
      </c>
      <c r="D77" s="16">
        <v>244</v>
      </c>
      <c r="E77" s="14"/>
      <c r="F77" s="15">
        <v>10361456.02</v>
      </c>
      <c r="G77" s="15">
        <v>4699718.8499999996</v>
      </c>
      <c r="H77" s="15">
        <v>3880399</v>
      </c>
      <c r="I77" s="32" t="s">
        <v>28</v>
      </c>
    </row>
    <row r="78" spans="1:9" ht="24" customHeight="1" x14ac:dyDescent="0.15">
      <c r="A78" s="52" t="s">
        <v>267</v>
      </c>
      <c r="B78" s="53"/>
      <c r="C78" s="16">
        <v>2660</v>
      </c>
      <c r="D78" s="16">
        <v>247</v>
      </c>
      <c r="E78" s="14"/>
      <c r="F78" s="15">
        <v>19250863.699999999</v>
      </c>
      <c r="G78" s="15">
        <v>20024526.91</v>
      </c>
      <c r="H78" s="15">
        <v>20176341</v>
      </c>
      <c r="I78" s="33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3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2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2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32.25" customHeight="1" x14ac:dyDescent="0.15">
      <c r="A96" s="50"/>
      <c r="B96" s="50"/>
      <c r="C96" s="50"/>
      <c r="D96" s="50"/>
      <c r="E96" s="50"/>
      <c r="F96" s="14" t="s">
        <v>273</v>
      </c>
      <c r="G96" s="14" t="s">
        <v>274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29612319.719999999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29612319.719999999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29612319.719999999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7">
        <f>F73</f>
        <v>29612319.719999999</v>
      </c>
      <c r="G106" s="7">
        <f>G73</f>
        <v>24724245.759999998</v>
      </c>
      <c r="H106" s="7">
        <f>H73</f>
        <v>24056740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29612319.719999999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29612319.719999999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31"/>
      <c r="F127" s="47" t="s">
        <v>270</v>
      </c>
      <c r="G127" s="48"/>
    </row>
    <row r="128" spans="1:8" x14ac:dyDescent="0.15">
      <c r="C128" s="44" t="s">
        <v>259</v>
      </c>
      <c r="D128" s="44"/>
      <c r="E128" s="28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30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8" t="s">
        <v>261</v>
      </c>
      <c r="F131" s="44" t="s">
        <v>262</v>
      </c>
      <c r="G131" s="44"/>
    </row>
    <row r="132" spans="1:7" ht="10.5" customHeight="1" x14ac:dyDescent="0.15">
      <c r="A132" s="45" t="s">
        <v>282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3009-2DE4-412B-A494-3A903E7806AF}">
  <sheetPr>
    <pageSetUpPr fitToPage="1"/>
  </sheetPr>
  <dimension ref="A1:I132"/>
  <sheetViews>
    <sheetView tabSelected="1"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272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6"/>
      <c r="H5" s="57" t="s">
        <v>271</v>
      </c>
      <c r="I5" s="57"/>
    </row>
    <row r="6" spans="2:9" ht="15" customHeight="1" x14ac:dyDescent="0.15">
      <c r="G6" s="37" t="s">
        <v>2</v>
      </c>
      <c r="H6" s="58" t="s">
        <v>3</v>
      </c>
      <c r="I6" s="58"/>
    </row>
    <row r="7" spans="2:9" ht="30" customHeight="1" x14ac:dyDescent="0.15">
      <c r="G7" s="45" t="s">
        <v>286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287</v>
      </c>
      <c r="E13" s="61"/>
      <c r="F13" s="61"/>
      <c r="G13" s="13" t="s">
        <v>8</v>
      </c>
      <c r="H13" s="14" t="s">
        <v>288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52320518</v>
      </c>
      <c r="I16" s="39"/>
    </row>
    <row r="17" spans="1:9" ht="18.75" customHeight="1" x14ac:dyDescent="0.15">
      <c r="G17" s="41" t="s">
        <v>12</v>
      </c>
      <c r="H17" s="6">
        <v>5512004494</v>
      </c>
      <c r="I17" s="39"/>
    </row>
    <row r="18" spans="1:9" ht="30.75" customHeight="1" x14ac:dyDescent="0.15">
      <c r="B18" s="4" t="s">
        <v>13</v>
      </c>
      <c r="C18" s="63" t="s">
        <v>275</v>
      </c>
      <c r="D18" s="63"/>
      <c r="E18" s="63"/>
      <c r="F18" s="63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273</v>
      </c>
      <c r="G24" s="14" t="s">
        <v>274</v>
      </c>
      <c r="H24" s="14" t="s">
        <v>281</v>
      </c>
    </row>
    <row r="25" spans="1:9" ht="16.5" customHeight="1" x14ac:dyDescent="0.15">
      <c r="A25" s="56">
        <v>1</v>
      </c>
      <c r="B25" s="56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9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7">
        <f>F29+F30+F34+F35+F39+F40+F41</f>
        <v>91114475.219999999</v>
      </c>
      <c r="G28" s="17">
        <f t="shared" ref="G28:H28" si="1">G29+G30+G34+G35+G39+G40+G41</f>
        <v>86227532.379999995</v>
      </c>
      <c r="H28" s="17">
        <f t="shared" si="1"/>
        <v>85560026.620000005</v>
      </c>
      <c r="I28" s="39" t="s">
        <v>28</v>
      </c>
    </row>
    <row r="29" spans="1:9" ht="21.75" customHeight="1" x14ac:dyDescent="0.15">
      <c r="A29" s="54" t="s">
        <v>33</v>
      </c>
      <c r="B29" s="54"/>
      <c r="C29" s="18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54" t="s">
        <v>36</v>
      </c>
      <c r="B30" s="54"/>
      <c r="C30" s="18" t="s">
        <v>37</v>
      </c>
      <c r="D30" s="14" t="s">
        <v>38</v>
      </c>
      <c r="E30" s="14"/>
      <c r="F30" s="17">
        <f>F31+F32+F33</f>
        <v>90928444.920000002</v>
      </c>
      <c r="G30" s="9">
        <f t="shared" ref="G30:H30" si="2">G31+G32+G33</f>
        <v>86047532.379999995</v>
      </c>
      <c r="H30" s="9">
        <f t="shared" si="2"/>
        <v>85380026.620000005</v>
      </c>
      <c r="I30" s="39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9">
        <v>90928444.920000002</v>
      </c>
      <c r="G31" s="7">
        <v>86047532.379999995</v>
      </c>
      <c r="H31" s="7">
        <v>85380026.620000005</v>
      </c>
      <c r="I31" s="39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8"/>
    </row>
    <row r="34" spans="1:9" ht="19.5" customHeight="1" x14ac:dyDescent="0.15">
      <c r="A34" s="54" t="s">
        <v>43</v>
      </c>
      <c r="B34" s="54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54" t="s">
        <v>46</v>
      </c>
      <c r="B35" s="54"/>
      <c r="C35" s="18" t="s">
        <v>47</v>
      </c>
      <c r="D35" s="14" t="s">
        <v>48</v>
      </c>
      <c r="E35" s="14"/>
      <c r="F35" s="17">
        <f t="shared" ref="F35:H35" si="3">F36+F37+F38</f>
        <v>186030.3</v>
      </c>
      <c r="G35" s="9">
        <f t="shared" si="3"/>
        <v>180000</v>
      </c>
      <c r="H35" s="9">
        <f t="shared" si="3"/>
        <v>180000</v>
      </c>
      <c r="I35" s="39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9">
        <v>186030.3</v>
      </c>
      <c r="G36" s="7">
        <v>180000</v>
      </c>
      <c r="H36" s="7">
        <v>180000</v>
      </c>
      <c r="I36" s="39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54" t="s">
        <v>53</v>
      </c>
      <c r="B39" s="54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54" t="s">
        <v>56</v>
      </c>
      <c r="B40" s="54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54" t="s">
        <v>58</v>
      </c>
      <c r="B41" s="54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54" t="s">
        <v>69</v>
      </c>
      <c r="B46" s="54"/>
      <c r="C46" s="38" t="s">
        <v>70</v>
      </c>
      <c r="D46" s="38" t="s">
        <v>27</v>
      </c>
      <c r="E46" s="38"/>
      <c r="F46" s="9">
        <f>F47+F57+F63+F67+F71+F73</f>
        <v>91115606.340000004</v>
      </c>
      <c r="G46" s="9">
        <f t="shared" ref="G46:H46" si="4">G47+G57+G63+G67+G71+G73</f>
        <v>86227532.379999995</v>
      </c>
      <c r="H46" s="9">
        <f t="shared" si="4"/>
        <v>85560026.620000005</v>
      </c>
      <c r="I46" s="39" t="s">
        <v>28</v>
      </c>
    </row>
    <row r="47" spans="1:9" ht="26.25" customHeight="1" x14ac:dyDescent="0.15">
      <c r="A47" s="54" t="s">
        <v>71</v>
      </c>
      <c r="B47" s="54"/>
      <c r="C47" s="38" t="s">
        <v>72</v>
      </c>
      <c r="D47" s="38" t="s">
        <v>27</v>
      </c>
      <c r="E47" s="38"/>
      <c r="F47" s="9">
        <f>F48+F49+F50+F51+F54+F55+F56</f>
        <v>55899843.619999997</v>
      </c>
      <c r="G47" s="9">
        <f t="shared" ref="G47:H47" si="5">G48+G49+G50+G51+G54+G55+G56</f>
        <v>55899843.619999997</v>
      </c>
      <c r="H47" s="9">
        <f t="shared" si="5"/>
        <v>55899843.619999997</v>
      </c>
      <c r="I47" s="39" t="s">
        <v>28</v>
      </c>
    </row>
    <row r="48" spans="1:9" ht="24" customHeight="1" x14ac:dyDescent="0.15">
      <c r="A48" s="54" t="s">
        <v>73</v>
      </c>
      <c r="B48" s="54"/>
      <c r="C48" s="38" t="s">
        <v>74</v>
      </c>
      <c r="D48" s="38" t="s">
        <v>75</v>
      </c>
      <c r="E48" s="38"/>
      <c r="F48" s="7">
        <v>43088827.399999999</v>
      </c>
      <c r="G48" s="7">
        <v>43088827.399999999</v>
      </c>
      <c r="H48" s="7">
        <v>43088827.399999999</v>
      </c>
      <c r="I48" s="39" t="s">
        <v>28</v>
      </c>
    </row>
    <row r="49" spans="1:9" ht="17.25" customHeight="1" x14ac:dyDescent="0.15">
      <c r="A49" s="54" t="s">
        <v>76</v>
      </c>
      <c r="B49" s="54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54" t="s">
        <v>79</v>
      </c>
      <c r="B50" s="54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54" t="s">
        <v>82</v>
      </c>
      <c r="B51" s="54"/>
      <c r="C51" s="38" t="s">
        <v>83</v>
      </c>
      <c r="D51" s="38" t="s">
        <v>84</v>
      </c>
      <c r="E51" s="38"/>
      <c r="F51" s="9">
        <f>F52+F53</f>
        <v>12811016.220000001</v>
      </c>
      <c r="G51" s="9">
        <f t="shared" ref="G51:H51" si="6">G52+G53</f>
        <v>12811016.220000001</v>
      </c>
      <c r="H51" s="9">
        <f t="shared" si="6"/>
        <v>12811016.220000001</v>
      </c>
      <c r="I51" s="39" t="s">
        <v>28</v>
      </c>
    </row>
    <row r="52" spans="1:9" ht="24" customHeight="1" x14ac:dyDescent="0.15">
      <c r="A52" s="54" t="s">
        <v>85</v>
      </c>
      <c r="B52" s="54"/>
      <c r="C52" s="38" t="s">
        <v>86</v>
      </c>
      <c r="D52" s="38" t="s">
        <v>84</v>
      </c>
      <c r="E52" s="38"/>
      <c r="F52" s="7">
        <v>12811016.220000001</v>
      </c>
      <c r="G52" s="7">
        <v>12811016.220000001</v>
      </c>
      <c r="H52" s="7">
        <v>12811016.220000001</v>
      </c>
      <c r="I52" s="39" t="s">
        <v>28</v>
      </c>
    </row>
    <row r="53" spans="1:9" ht="17.25" customHeight="1" x14ac:dyDescent="0.15">
      <c r="A53" s="54" t="s">
        <v>87</v>
      </c>
      <c r="B53" s="54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54" t="s">
        <v>89</v>
      </c>
      <c r="B54" s="54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54" t="s">
        <v>92</v>
      </c>
      <c r="B55" s="54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54" t="s">
        <v>95</v>
      </c>
      <c r="B56" s="54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54" t="s">
        <v>98</v>
      </c>
      <c r="B57" s="54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54" t="s">
        <v>101</v>
      </c>
      <c r="B58" s="54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54" t="s">
        <v>104</v>
      </c>
      <c r="B59" s="54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54" t="s">
        <v>107</v>
      </c>
      <c r="B60" s="54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54" t="s">
        <v>110</v>
      </c>
      <c r="B61" s="54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54" t="s">
        <v>113</v>
      </c>
      <c r="B62" s="54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54" t="s">
        <v>116</v>
      </c>
      <c r="B63" s="54"/>
      <c r="C63" s="38" t="s">
        <v>117</v>
      </c>
      <c r="D63" s="38" t="s">
        <v>118</v>
      </c>
      <c r="E63" s="38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9" t="s">
        <v>28</v>
      </c>
    </row>
    <row r="64" spans="1:9" ht="24" customHeight="1" x14ac:dyDescent="0.15">
      <c r="A64" s="54" t="s">
        <v>119</v>
      </c>
      <c r="B64" s="54"/>
      <c r="C64" s="38" t="s">
        <v>120</v>
      </c>
      <c r="D64" s="38" t="s">
        <v>121</v>
      </c>
      <c r="E64" s="38"/>
      <c r="F64" s="7">
        <v>5590807</v>
      </c>
      <c r="G64" s="7">
        <v>5590807</v>
      </c>
      <c r="H64" s="7">
        <v>5590807</v>
      </c>
      <c r="I64" s="39" t="s">
        <v>28</v>
      </c>
    </row>
    <row r="65" spans="1:9" ht="24" customHeight="1" x14ac:dyDescent="0.15">
      <c r="A65" s="54" t="s">
        <v>122</v>
      </c>
      <c r="B65" s="54"/>
      <c r="C65" s="38" t="s">
        <v>123</v>
      </c>
      <c r="D65" s="38" t="s">
        <v>124</v>
      </c>
      <c r="E65" s="38"/>
      <c r="F65" s="7">
        <v>12636</v>
      </c>
      <c r="G65" s="7">
        <v>12636</v>
      </c>
      <c r="H65" s="7">
        <v>12636</v>
      </c>
      <c r="I65" s="39" t="s">
        <v>28</v>
      </c>
    </row>
    <row r="66" spans="1:9" ht="22.5" customHeight="1" x14ac:dyDescent="0.15">
      <c r="A66" s="54" t="s">
        <v>125</v>
      </c>
      <c r="B66" s="54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54" t="s">
        <v>128</v>
      </c>
      <c r="B67" s="54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54" t="s">
        <v>130</v>
      </c>
      <c r="B68" s="54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54" t="s">
        <v>134</v>
      </c>
      <c r="B69" s="54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54" t="s">
        <v>137</v>
      </c>
      <c r="B70" s="54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54" t="s">
        <v>140</v>
      </c>
      <c r="B71" s="54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54" t="s">
        <v>142</v>
      </c>
      <c r="B72" s="54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51" t="s">
        <v>145</v>
      </c>
      <c r="B73" s="51"/>
      <c r="C73" s="16" t="s">
        <v>146</v>
      </c>
      <c r="D73" s="14" t="s">
        <v>27</v>
      </c>
      <c r="E73" s="14"/>
      <c r="F73" s="17">
        <f>F74+F75+F76+F77+F78+F79</f>
        <v>29612319.719999999</v>
      </c>
      <c r="G73" s="17">
        <f t="shared" ref="G73:H73" si="11">G74+G75+G76+G77+G78+G79</f>
        <v>24724245.759999998</v>
      </c>
      <c r="H73" s="17">
        <f t="shared" si="11"/>
        <v>24056740</v>
      </c>
      <c r="I73" s="39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51" t="s">
        <v>153</v>
      </c>
      <c r="B76" s="51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51" t="s">
        <v>156</v>
      </c>
      <c r="B77" s="51"/>
      <c r="C77" s="16" t="s">
        <v>157</v>
      </c>
      <c r="D77" s="16">
        <v>244</v>
      </c>
      <c r="E77" s="14"/>
      <c r="F77" s="15">
        <v>10361456.02</v>
      </c>
      <c r="G77" s="15">
        <v>4699718.8499999996</v>
      </c>
      <c r="H77" s="15">
        <v>3880399</v>
      </c>
      <c r="I77" s="39" t="s">
        <v>28</v>
      </c>
    </row>
    <row r="78" spans="1:9" ht="24" customHeight="1" x14ac:dyDescent="0.15">
      <c r="A78" s="52" t="s">
        <v>267</v>
      </c>
      <c r="B78" s="53"/>
      <c r="C78" s="16">
        <v>2660</v>
      </c>
      <c r="D78" s="16">
        <v>247</v>
      </c>
      <c r="E78" s="14"/>
      <c r="F78" s="15">
        <v>19250863.699999999</v>
      </c>
      <c r="G78" s="15">
        <v>20024526.91</v>
      </c>
      <c r="H78" s="15">
        <v>20176341</v>
      </c>
      <c r="I78" s="38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8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9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9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32.25" customHeight="1" x14ac:dyDescent="0.15">
      <c r="A96" s="50"/>
      <c r="B96" s="50"/>
      <c r="C96" s="50"/>
      <c r="D96" s="50"/>
      <c r="E96" s="50"/>
      <c r="F96" s="14" t="s">
        <v>273</v>
      </c>
      <c r="G96" s="14" t="s">
        <v>274</v>
      </c>
      <c r="H96" s="14" t="s">
        <v>281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29612319.719999999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29612319.719999999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29612319.719999999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7">
        <f>F73</f>
        <v>29612319.719999999</v>
      </c>
      <c r="G106" s="7">
        <f>G73</f>
        <v>24724245.759999998</v>
      </c>
      <c r="H106" s="7">
        <f>H73</f>
        <v>24056740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29612319.719999999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29612319.719999999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43"/>
      <c r="F127" s="47" t="s">
        <v>270</v>
      </c>
      <c r="G127" s="48"/>
    </row>
    <row r="128" spans="1:8" x14ac:dyDescent="0.15">
      <c r="C128" s="44" t="s">
        <v>259</v>
      </c>
      <c r="D128" s="44"/>
      <c r="E128" s="4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4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40" t="s">
        <v>261</v>
      </c>
      <c r="F131" s="44" t="s">
        <v>262</v>
      </c>
      <c r="G131" s="44"/>
    </row>
    <row r="132" spans="1:7" ht="10.5" customHeight="1" x14ac:dyDescent="0.15">
      <c r="A132" s="45" t="s">
        <v>286</v>
      </c>
      <c r="B132" s="4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2025 (1)</vt:lpstr>
      <vt:lpstr>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2024-09-30T09:59:48Z</cp:lastPrinted>
  <dcterms:created xsi:type="dcterms:W3CDTF">2020-09-16T13:07:09Z</dcterms:created>
  <dcterms:modified xsi:type="dcterms:W3CDTF">2025-02-10T05:59:16Z</dcterms:modified>
</cp:coreProperties>
</file>