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ПФХД шк 2023г\"/>
    </mc:Choice>
  </mc:AlternateContent>
  <xr:revisionPtr revIDLastSave="0" documentId="13_ncr:1_{9A7CD4F6-CC36-451A-9359-E9FF27ADE15F}" xr6:coauthVersionLast="37" xr6:coauthVersionMax="37" xr10:uidLastSave="{00000000-0000-0000-0000-000000000000}"/>
  <bookViews>
    <workbookView xWindow="-120" yWindow="-120" windowWidth="29040" windowHeight="15990" firstSheet="2" activeTab="9" xr2:uid="{00000000-000D-0000-FFFF-FFFF00000000}"/>
  </bookViews>
  <sheets>
    <sheet name="2023" sheetId="26" r:id="rId1"/>
    <sheet name="2023 (1)" sheetId="27" r:id="rId2"/>
    <sheet name="2023 (2)" sheetId="28" r:id="rId3"/>
    <sheet name="2023 (3)" sheetId="29" r:id="rId4"/>
    <sheet name="2023 (4)" sheetId="30" r:id="rId5"/>
    <sheet name="2023 (5)" sheetId="31" r:id="rId6"/>
    <sheet name="2023 (6)" sheetId="32" r:id="rId7"/>
    <sheet name="2023 (7)" sheetId="33" r:id="rId8"/>
    <sheet name="2023 (8)" sheetId="34" r:id="rId9"/>
    <sheet name="2023 (9)" sheetId="35" r:id="rId10"/>
  </sheets>
  <calcPr calcId="179021"/>
</workbook>
</file>

<file path=xl/calcChain.xml><?xml version="1.0" encoding="utf-8"?>
<calcChain xmlns="http://schemas.openxmlformats.org/spreadsheetml/2006/main">
  <c r="H124" i="35" l="1"/>
  <c r="G124" i="35"/>
  <c r="F124" i="35"/>
  <c r="H117" i="35"/>
  <c r="G117" i="35"/>
  <c r="F117" i="35"/>
  <c r="H114" i="35"/>
  <c r="G114" i="35"/>
  <c r="F114" i="35"/>
  <c r="H110" i="35"/>
  <c r="G110" i="35"/>
  <c r="F110" i="35"/>
  <c r="H103" i="35"/>
  <c r="G103" i="35"/>
  <c r="F103" i="35"/>
  <c r="H88" i="35"/>
  <c r="G88" i="35"/>
  <c r="F88" i="35"/>
  <c r="H84" i="35"/>
  <c r="G84" i="35"/>
  <c r="F84" i="35"/>
  <c r="H81" i="35"/>
  <c r="G81" i="35"/>
  <c r="F81" i="35"/>
  <c r="F80" i="35"/>
  <c r="H71" i="35"/>
  <c r="G71" i="35"/>
  <c r="F71" i="35"/>
  <c r="H67" i="35"/>
  <c r="G67" i="35"/>
  <c r="F67" i="35"/>
  <c r="H63" i="35"/>
  <c r="G63" i="35"/>
  <c r="F63" i="35"/>
  <c r="H57" i="35"/>
  <c r="G57" i="35"/>
  <c r="F57" i="35"/>
  <c r="H51" i="35"/>
  <c r="G51" i="35"/>
  <c r="F51" i="35"/>
  <c r="H47" i="35"/>
  <c r="G47" i="35"/>
  <c r="F47" i="35"/>
  <c r="H35" i="35"/>
  <c r="G35" i="35"/>
  <c r="F35" i="35"/>
  <c r="H30" i="35"/>
  <c r="G30" i="35"/>
  <c r="G78" i="35" s="1"/>
  <c r="G77" i="35" s="1"/>
  <c r="G73" i="35" s="1"/>
  <c r="F30" i="35"/>
  <c r="F78" i="35" s="1"/>
  <c r="F77" i="35" s="1"/>
  <c r="F73" i="35" s="1"/>
  <c r="F108" i="35" s="1"/>
  <c r="F107" i="35" s="1"/>
  <c r="F106" i="35" s="1"/>
  <c r="H28" i="35"/>
  <c r="G28" i="35"/>
  <c r="F28" i="35" l="1"/>
  <c r="G46" i="35"/>
  <c r="G108" i="35"/>
  <c r="G107" i="35" s="1"/>
  <c r="G106" i="35" s="1"/>
  <c r="F100" i="35"/>
  <c r="F121" i="35"/>
  <c r="F120" i="35" s="1"/>
  <c r="F46" i="35"/>
  <c r="H78" i="35"/>
  <c r="H77" i="35" s="1"/>
  <c r="H73" i="35" s="1"/>
  <c r="H108" i="35" s="1"/>
  <c r="H107" i="35" s="1"/>
  <c r="H106" i="35" s="1"/>
  <c r="H121" i="35" s="1"/>
  <c r="H120" i="35" s="1"/>
  <c r="H124" i="34"/>
  <c r="G124" i="34"/>
  <c r="F124" i="34"/>
  <c r="H117" i="34"/>
  <c r="G117" i="34"/>
  <c r="F117" i="34"/>
  <c r="H114" i="34"/>
  <c r="G114" i="34"/>
  <c r="F114" i="34"/>
  <c r="H110" i="34"/>
  <c r="G110" i="34"/>
  <c r="F110" i="34"/>
  <c r="H103" i="34"/>
  <c r="G103" i="34"/>
  <c r="F103" i="34"/>
  <c r="H88" i="34"/>
  <c r="G88" i="34"/>
  <c r="F88" i="34"/>
  <c r="H84" i="34"/>
  <c r="G84" i="34"/>
  <c r="F84" i="34"/>
  <c r="H81" i="34"/>
  <c r="G81" i="34"/>
  <c r="F81" i="34"/>
  <c r="F80" i="34"/>
  <c r="H71" i="34"/>
  <c r="G71" i="34"/>
  <c r="F71" i="34"/>
  <c r="H67" i="34"/>
  <c r="G67" i="34"/>
  <c r="F67" i="34"/>
  <c r="H63" i="34"/>
  <c r="G63" i="34"/>
  <c r="F63" i="34"/>
  <c r="H57" i="34"/>
  <c r="G57" i="34"/>
  <c r="F57" i="34"/>
  <c r="H51" i="34"/>
  <c r="H47" i="34" s="1"/>
  <c r="G51" i="34"/>
  <c r="G47" i="34" s="1"/>
  <c r="F51" i="34"/>
  <c r="F47" i="34" s="1"/>
  <c r="H35" i="34"/>
  <c r="G35" i="34"/>
  <c r="F35" i="34"/>
  <c r="H30" i="34"/>
  <c r="G30" i="34"/>
  <c r="F30" i="34"/>
  <c r="F28" i="34" s="1"/>
  <c r="H100" i="35" l="1"/>
  <c r="G121" i="35"/>
  <c r="G120" i="35" s="1"/>
  <c r="G100" i="35"/>
  <c r="H46" i="35"/>
  <c r="G78" i="34"/>
  <c r="G77" i="34" s="1"/>
  <c r="G73" i="34" s="1"/>
  <c r="G108" i="34" s="1"/>
  <c r="G107" i="34" s="1"/>
  <c r="G106" i="34" s="1"/>
  <c r="G121" i="34" s="1"/>
  <c r="G120" i="34" s="1"/>
  <c r="G100" i="34"/>
  <c r="H78" i="34"/>
  <c r="H77" i="34" s="1"/>
  <c r="H73" i="34" s="1"/>
  <c r="H108" i="34" s="1"/>
  <c r="H107" i="34" s="1"/>
  <c r="H106" i="34" s="1"/>
  <c r="H121" i="34" s="1"/>
  <c r="H120" i="34" s="1"/>
  <c r="H100" i="34"/>
  <c r="F78" i="34"/>
  <c r="F77" i="34" s="1"/>
  <c r="F73" i="34" s="1"/>
  <c r="F108" i="34" s="1"/>
  <c r="F107" i="34" s="1"/>
  <c r="F106" i="34" s="1"/>
  <c r="F121" i="34" s="1"/>
  <c r="F120" i="34" s="1"/>
  <c r="G28" i="34"/>
  <c r="H28" i="34"/>
  <c r="H124" i="33"/>
  <c r="G124" i="33"/>
  <c r="F124" i="33"/>
  <c r="H117" i="33"/>
  <c r="G117" i="33"/>
  <c r="F117" i="33"/>
  <c r="H114" i="33"/>
  <c r="G114" i="33"/>
  <c r="F114" i="33"/>
  <c r="H110" i="33"/>
  <c r="G110" i="33"/>
  <c r="F110" i="33"/>
  <c r="H103" i="33"/>
  <c r="G103" i="33"/>
  <c r="F103" i="33"/>
  <c r="H88" i="33"/>
  <c r="G88" i="33"/>
  <c r="F88" i="33"/>
  <c r="H84" i="33"/>
  <c r="G84" i="33"/>
  <c r="F84" i="33"/>
  <c r="H81" i="33"/>
  <c r="G81" i="33"/>
  <c r="F81" i="33"/>
  <c r="F80" i="33"/>
  <c r="H71" i="33"/>
  <c r="G71" i="33"/>
  <c r="F71" i="33"/>
  <c r="H67" i="33"/>
  <c r="G67" i="33"/>
  <c r="F67" i="33"/>
  <c r="H63" i="33"/>
  <c r="G63" i="33"/>
  <c r="F63" i="33"/>
  <c r="H57" i="33"/>
  <c r="G57" i="33"/>
  <c r="F57" i="33"/>
  <c r="H51" i="33"/>
  <c r="G51" i="33"/>
  <c r="F51" i="33"/>
  <c r="F47" i="33" s="1"/>
  <c r="H47" i="33"/>
  <c r="G47" i="33"/>
  <c r="H35" i="33"/>
  <c r="G35" i="33"/>
  <c r="G28" i="33" s="1"/>
  <c r="F35" i="33"/>
  <c r="H30" i="33"/>
  <c r="G30" i="33"/>
  <c r="G78" i="33" s="1"/>
  <c r="G77" i="33" s="1"/>
  <c r="G73" i="33" s="1"/>
  <c r="F30" i="33"/>
  <c r="H28" i="33"/>
  <c r="F46" i="34" l="1"/>
  <c r="F100" i="34"/>
  <c r="H46" i="34"/>
  <c r="G46" i="34"/>
  <c r="G46" i="33"/>
  <c r="G108" i="33"/>
  <c r="G107" i="33" s="1"/>
  <c r="G106" i="33" s="1"/>
  <c r="F78" i="33"/>
  <c r="F77" i="33" s="1"/>
  <c r="F73" i="33" s="1"/>
  <c r="F108" i="33" s="1"/>
  <c r="F107" i="33" s="1"/>
  <c r="F106" i="33" s="1"/>
  <c r="H78" i="33"/>
  <c r="H77" i="33" s="1"/>
  <c r="H73" i="33" s="1"/>
  <c r="H108" i="33" s="1"/>
  <c r="H107" i="33" s="1"/>
  <c r="H106" i="33" s="1"/>
  <c r="H121" i="33" s="1"/>
  <c r="H120" i="33" s="1"/>
  <c r="F28" i="33"/>
  <c r="H124" i="32"/>
  <c r="G124" i="32"/>
  <c r="F124" i="32"/>
  <c r="H117" i="32"/>
  <c r="G117" i="32"/>
  <c r="F117" i="32"/>
  <c r="H114" i="32"/>
  <c r="G114" i="32"/>
  <c r="F114" i="32"/>
  <c r="H110" i="32"/>
  <c r="G110" i="32"/>
  <c r="F110" i="32"/>
  <c r="H103" i="32"/>
  <c r="G103" i="32"/>
  <c r="F103" i="32"/>
  <c r="H88" i="32"/>
  <c r="G88" i="32"/>
  <c r="F88" i="32"/>
  <c r="H84" i="32"/>
  <c r="G84" i="32"/>
  <c r="F84" i="32"/>
  <c r="H81" i="32"/>
  <c r="G81" i="32"/>
  <c r="F81" i="32"/>
  <c r="F80" i="32"/>
  <c r="H71" i="32"/>
  <c r="G71" i="32"/>
  <c r="F71" i="32"/>
  <c r="H67" i="32"/>
  <c r="G67" i="32"/>
  <c r="F67" i="32"/>
  <c r="H63" i="32"/>
  <c r="G63" i="32"/>
  <c r="F63" i="32"/>
  <c r="H57" i="32"/>
  <c r="G57" i="32"/>
  <c r="F57" i="32"/>
  <c r="H51" i="32"/>
  <c r="G51" i="32"/>
  <c r="G47" i="32" s="1"/>
  <c r="F51" i="32"/>
  <c r="H47" i="32"/>
  <c r="F47" i="32"/>
  <c r="H35" i="32"/>
  <c r="H78" i="32" s="1"/>
  <c r="H77" i="32" s="1"/>
  <c r="H73" i="32" s="1"/>
  <c r="H108" i="32" s="1"/>
  <c r="H107" i="32" s="1"/>
  <c r="H106" i="32" s="1"/>
  <c r="H121" i="32" s="1"/>
  <c r="H120" i="32" s="1"/>
  <c r="G35" i="32"/>
  <c r="F35" i="32"/>
  <c r="F78" i="32" s="1"/>
  <c r="F77" i="32" s="1"/>
  <c r="F73" i="32" s="1"/>
  <c r="F108" i="32" s="1"/>
  <c r="F107" i="32" s="1"/>
  <c r="F106" i="32" s="1"/>
  <c r="F121" i="32" s="1"/>
  <c r="F120" i="32" s="1"/>
  <c r="H30" i="32"/>
  <c r="G30" i="32"/>
  <c r="G78" i="32" s="1"/>
  <c r="G77" i="32" s="1"/>
  <c r="G73" i="32" s="1"/>
  <c r="G108" i="32" s="1"/>
  <c r="G107" i="32" s="1"/>
  <c r="G106" i="32" s="1"/>
  <c r="F30" i="32"/>
  <c r="F28" i="32" s="1"/>
  <c r="H28" i="32"/>
  <c r="F46" i="33" l="1"/>
  <c r="G121" i="33"/>
  <c r="G120" i="33" s="1"/>
  <c r="G100" i="33"/>
  <c r="F100" i="33"/>
  <c r="F121" i="33"/>
  <c r="F120" i="33" s="1"/>
  <c r="H100" i="33"/>
  <c r="H46" i="33"/>
  <c r="G121" i="32"/>
  <c r="G120" i="32" s="1"/>
  <c r="G100" i="32"/>
  <c r="G46" i="32"/>
  <c r="F100" i="32"/>
  <c r="F46" i="32"/>
  <c r="H46" i="32"/>
  <c r="H100" i="32"/>
  <c r="G28" i="32"/>
  <c r="H124" i="31"/>
  <c r="G124" i="31"/>
  <c r="F124" i="31"/>
  <c r="H117" i="31"/>
  <c r="G117" i="31"/>
  <c r="F117" i="31"/>
  <c r="H114" i="31"/>
  <c r="G114" i="31"/>
  <c r="F114" i="31"/>
  <c r="H110" i="31"/>
  <c r="G110" i="31"/>
  <c r="F110" i="31"/>
  <c r="H103" i="31"/>
  <c r="G103" i="31"/>
  <c r="F103" i="31"/>
  <c r="H88" i="31"/>
  <c r="G88" i="31"/>
  <c r="F88" i="31"/>
  <c r="H84" i="31"/>
  <c r="G84" i="31"/>
  <c r="F84" i="31"/>
  <c r="H81" i="31"/>
  <c r="G81" i="31"/>
  <c r="F81" i="31"/>
  <c r="F80" i="31"/>
  <c r="H71" i="31"/>
  <c r="G71" i="31"/>
  <c r="F71" i="31"/>
  <c r="H67" i="31"/>
  <c r="G67" i="31"/>
  <c r="F67" i="31"/>
  <c r="H63" i="31"/>
  <c r="G63" i="31"/>
  <c r="F63" i="31"/>
  <c r="H57" i="31"/>
  <c r="G57" i="31"/>
  <c r="F57" i="31"/>
  <c r="H51" i="31"/>
  <c r="G51" i="31"/>
  <c r="F51" i="31"/>
  <c r="H47" i="31"/>
  <c r="H78" i="31" s="1"/>
  <c r="H77" i="31" s="1"/>
  <c r="H73" i="31" s="1"/>
  <c r="H108" i="31" s="1"/>
  <c r="H107" i="31" s="1"/>
  <c r="H106" i="31" s="1"/>
  <c r="H121" i="31" s="1"/>
  <c r="H120" i="31" s="1"/>
  <c r="G47" i="31"/>
  <c r="F47" i="31"/>
  <c r="H35" i="31"/>
  <c r="G35" i="31"/>
  <c r="F35" i="31"/>
  <c r="H30" i="31"/>
  <c r="G30" i="31"/>
  <c r="G78" i="31" s="1"/>
  <c r="G77" i="31" s="1"/>
  <c r="G73" i="31" s="1"/>
  <c r="F30" i="31"/>
  <c r="H28" i="31"/>
  <c r="G28" i="31"/>
  <c r="F28" i="31" l="1"/>
  <c r="F78" i="31"/>
  <c r="F77" i="31" s="1"/>
  <c r="F73" i="31" s="1"/>
  <c r="F108" i="31" s="1"/>
  <c r="F107" i="31" s="1"/>
  <c r="F106" i="31" s="1"/>
  <c r="F121" i="31" s="1"/>
  <c r="F120" i="31" s="1"/>
  <c r="G108" i="31"/>
  <c r="G107" i="31" s="1"/>
  <c r="G106" i="31" s="1"/>
  <c r="G46" i="31"/>
  <c r="H100" i="31"/>
  <c r="H46" i="31"/>
  <c r="H124" i="30"/>
  <c r="G124" i="30"/>
  <c r="F124" i="30"/>
  <c r="H117" i="30"/>
  <c r="G117" i="30"/>
  <c r="F117" i="30"/>
  <c r="H114" i="30"/>
  <c r="G114" i="30"/>
  <c r="F114" i="30"/>
  <c r="H110" i="30"/>
  <c r="G110" i="30"/>
  <c r="F110" i="30"/>
  <c r="H103" i="30"/>
  <c r="G103" i="30"/>
  <c r="F103" i="30"/>
  <c r="H88" i="30"/>
  <c r="G88" i="30"/>
  <c r="F88" i="30"/>
  <c r="H84" i="30"/>
  <c r="G84" i="30"/>
  <c r="F84" i="30"/>
  <c r="H81" i="30"/>
  <c r="G81" i="30"/>
  <c r="F81" i="30"/>
  <c r="F80" i="30"/>
  <c r="H71" i="30"/>
  <c r="G71" i="30"/>
  <c r="F71" i="30"/>
  <c r="H67" i="30"/>
  <c r="G67" i="30"/>
  <c r="F67" i="30"/>
  <c r="H63" i="30"/>
  <c r="G63" i="30"/>
  <c r="F63" i="30"/>
  <c r="H57" i="30"/>
  <c r="G57" i="30"/>
  <c r="F57" i="30"/>
  <c r="H51" i="30"/>
  <c r="G51" i="30"/>
  <c r="G47" i="30" s="1"/>
  <c r="F51" i="30"/>
  <c r="H47" i="30"/>
  <c r="F47" i="30"/>
  <c r="H35" i="30"/>
  <c r="G35" i="30"/>
  <c r="F35" i="30"/>
  <c r="H30" i="30"/>
  <c r="G30" i="30"/>
  <c r="G78" i="30" s="1"/>
  <c r="G77" i="30" s="1"/>
  <c r="G73" i="30" s="1"/>
  <c r="G108" i="30" s="1"/>
  <c r="G107" i="30" s="1"/>
  <c r="G106" i="30" s="1"/>
  <c r="F30" i="30"/>
  <c r="H28" i="30"/>
  <c r="F100" i="31" l="1"/>
  <c r="F46" i="31"/>
  <c r="G121" i="31"/>
  <c r="G120" i="31" s="1"/>
  <c r="G100" i="31"/>
  <c r="F28" i="30"/>
  <c r="F78" i="30"/>
  <c r="F77" i="30" s="1"/>
  <c r="F73" i="30" s="1"/>
  <c r="F108" i="30" s="1"/>
  <c r="F107" i="30" s="1"/>
  <c r="F106" i="30" s="1"/>
  <c r="F100" i="30" s="1"/>
  <c r="G46" i="30"/>
  <c r="G121" i="30"/>
  <c r="G120" i="30" s="1"/>
  <c r="G100" i="30"/>
  <c r="H100" i="30"/>
  <c r="H78" i="30"/>
  <c r="H77" i="30" s="1"/>
  <c r="H73" i="30" s="1"/>
  <c r="H108" i="30" s="1"/>
  <c r="H107" i="30" s="1"/>
  <c r="H106" i="30" s="1"/>
  <c r="H121" i="30" s="1"/>
  <c r="H120" i="30" s="1"/>
  <c r="G28" i="30"/>
  <c r="H124" i="29"/>
  <c r="G124" i="29"/>
  <c r="F124" i="29"/>
  <c r="H117" i="29"/>
  <c r="G117" i="29"/>
  <c r="F117" i="29"/>
  <c r="H114" i="29"/>
  <c r="G114" i="29"/>
  <c r="F114" i="29"/>
  <c r="H110" i="29"/>
  <c r="G110" i="29"/>
  <c r="F110" i="29"/>
  <c r="H103" i="29"/>
  <c r="G103" i="29"/>
  <c r="F103" i="29"/>
  <c r="H88" i="29"/>
  <c r="G88" i="29"/>
  <c r="F88" i="29"/>
  <c r="H84" i="29"/>
  <c r="G84" i="29"/>
  <c r="F84" i="29"/>
  <c r="H81" i="29"/>
  <c r="G81" i="29"/>
  <c r="F81" i="29"/>
  <c r="F80" i="29"/>
  <c r="H71" i="29"/>
  <c r="G71" i="29"/>
  <c r="F71" i="29"/>
  <c r="H67" i="29"/>
  <c r="G67" i="29"/>
  <c r="F67" i="29"/>
  <c r="H63" i="29"/>
  <c r="G63" i="29"/>
  <c r="F63" i="29"/>
  <c r="H57" i="29"/>
  <c r="G57" i="29"/>
  <c r="F57" i="29"/>
  <c r="H51" i="29"/>
  <c r="H47" i="29" s="1"/>
  <c r="G51" i="29"/>
  <c r="G47" i="29" s="1"/>
  <c r="F51" i="29"/>
  <c r="F47" i="29" s="1"/>
  <c r="H35" i="29"/>
  <c r="G35" i="29"/>
  <c r="F35" i="29"/>
  <c r="H30" i="29"/>
  <c r="G30" i="29"/>
  <c r="F30" i="29"/>
  <c r="F28" i="29" s="1"/>
  <c r="F46" i="30" l="1"/>
  <c r="F121" i="30"/>
  <c r="F120" i="30" s="1"/>
  <c r="H46" i="30"/>
  <c r="G78" i="29"/>
  <c r="G77" i="29" s="1"/>
  <c r="G73" i="29" s="1"/>
  <c r="G108" i="29" s="1"/>
  <c r="G107" i="29" s="1"/>
  <c r="G106" i="29" s="1"/>
  <c r="G121" i="29" s="1"/>
  <c r="G120" i="29" s="1"/>
  <c r="G100" i="29"/>
  <c r="H78" i="29"/>
  <c r="H77" i="29" s="1"/>
  <c r="H73" i="29" s="1"/>
  <c r="H108" i="29" s="1"/>
  <c r="H107" i="29" s="1"/>
  <c r="H106" i="29" s="1"/>
  <c r="H121" i="29" s="1"/>
  <c r="H120" i="29" s="1"/>
  <c r="H100" i="29"/>
  <c r="F78" i="29"/>
  <c r="F77" i="29" s="1"/>
  <c r="F73" i="29" s="1"/>
  <c r="F108" i="29" s="1"/>
  <c r="F107" i="29" s="1"/>
  <c r="F106" i="29" s="1"/>
  <c r="F121" i="29" s="1"/>
  <c r="F120" i="29" s="1"/>
  <c r="G28" i="29"/>
  <c r="H28" i="29"/>
  <c r="H124" i="28"/>
  <c r="G124" i="28"/>
  <c r="F124" i="28"/>
  <c r="H117" i="28"/>
  <c r="G117" i="28"/>
  <c r="F117" i="28"/>
  <c r="H114" i="28"/>
  <c r="G114" i="28"/>
  <c r="F114" i="28"/>
  <c r="H110" i="28"/>
  <c r="G110" i="28"/>
  <c r="F110" i="28"/>
  <c r="H103" i="28"/>
  <c r="G103" i="28"/>
  <c r="F103" i="28"/>
  <c r="H88" i="28"/>
  <c r="G88" i="28"/>
  <c r="F88" i="28"/>
  <c r="H84" i="28"/>
  <c r="G84" i="28"/>
  <c r="F84" i="28"/>
  <c r="H81" i="28"/>
  <c r="G81" i="28"/>
  <c r="F81" i="28"/>
  <c r="F80" i="28"/>
  <c r="H71" i="28"/>
  <c r="G71" i="28"/>
  <c r="F71" i="28"/>
  <c r="H67" i="28"/>
  <c r="G67" i="28"/>
  <c r="F67" i="28"/>
  <c r="H63" i="28"/>
  <c r="G63" i="28"/>
  <c r="F63" i="28"/>
  <c r="H57" i="28"/>
  <c r="G57" i="28"/>
  <c r="F57" i="28"/>
  <c r="H51" i="28"/>
  <c r="H47" i="28" s="1"/>
  <c r="G51" i="28"/>
  <c r="G47" i="28" s="1"/>
  <c r="F51" i="28"/>
  <c r="F47" i="28" s="1"/>
  <c r="H35" i="28"/>
  <c r="G35" i="28"/>
  <c r="F35" i="28"/>
  <c r="H30" i="28"/>
  <c r="G30" i="28"/>
  <c r="F30" i="28"/>
  <c r="F46" i="29" l="1"/>
  <c r="F100" i="29"/>
  <c r="H46" i="29"/>
  <c r="G46" i="29"/>
  <c r="H28" i="28"/>
  <c r="H78" i="28"/>
  <c r="H77" i="28" s="1"/>
  <c r="H73" i="28" s="1"/>
  <c r="H108" i="28" s="1"/>
  <c r="H107" i="28" s="1"/>
  <c r="H106" i="28" s="1"/>
  <c r="H121" i="28" s="1"/>
  <c r="H120" i="28" s="1"/>
  <c r="F78" i="28"/>
  <c r="F77" i="28" s="1"/>
  <c r="F73" i="28" s="1"/>
  <c r="F108" i="28" s="1"/>
  <c r="F107" i="28" s="1"/>
  <c r="F106" i="28" s="1"/>
  <c r="F100" i="28" s="1"/>
  <c r="F28" i="28"/>
  <c r="G78" i="28"/>
  <c r="G77" i="28" s="1"/>
  <c r="G73" i="28" s="1"/>
  <c r="G108" i="28" s="1"/>
  <c r="G107" i="28" s="1"/>
  <c r="G106" i="28" s="1"/>
  <c r="G28" i="28"/>
  <c r="F80" i="27"/>
  <c r="H100" i="28" l="1"/>
  <c r="H46" i="28"/>
  <c r="F46" i="28"/>
  <c r="F121" i="28"/>
  <c r="F120" i="28" s="1"/>
  <c r="G121" i="28"/>
  <c r="G120" i="28" s="1"/>
  <c r="G100" i="28"/>
  <c r="G46" i="28"/>
  <c r="H124" i="27"/>
  <c r="G124" i="27"/>
  <c r="F124" i="27"/>
  <c r="H117" i="27"/>
  <c r="G117" i="27"/>
  <c r="F117" i="27"/>
  <c r="H114" i="27"/>
  <c r="G114" i="27"/>
  <c r="F114" i="27"/>
  <c r="H110" i="27"/>
  <c r="G110" i="27"/>
  <c r="F110" i="27"/>
  <c r="H103" i="27"/>
  <c r="G103" i="27"/>
  <c r="F103" i="27"/>
  <c r="H88" i="27"/>
  <c r="G88" i="27"/>
  <c r="F88" i="27"/>
  <c r="H84" i="27"/>
  <c r="G84" i="27"/>
  <c r="F84" i="27"/>
  <c r="H81" i="27"/>
  <c r="G81" i="27"/>
  <c r="F81" i="27"/>
  <c r="H71" i="27"/>
  <c r="G71" i="27"/>
  <c r="F71" i="27"/>
  <c r="H67" i="27"/>
  <c r="G67" i="27"/>
  <c r="F67" i="27"/>
  <c r="H63" i="27"/>
  <c r="G63" i="27"/>
  <c r="F63" i="27"/>
  <c r="H57" i="27"/>
  <c r="G57" i="27"/>
  <c r="F57" i="27"/>
  <c r="H51" i="27"/>
  <c r="H47" i="27" s="1"/>
  <c r="G51" i="27"/>
  <c r="G47" i="27" s="1"/>
  <c r="F51" i="27"/>
  <c r="F47" i="27" s="1"/>
  <c r="H35" i="27"/>
  <c r="G35" i="27"/>
  <c r="F35" i="27"/>
  <c r="H30" i="27"/>
  <c r="G30" i="27"/>
  <c r="F30" i="27"/>
  <c r="F78" i="27" l="1"/>
  <c r="F77" i="27" s="1"/>
  <c r="F73" i="27" s="1"/>
  <c r="F108" i="27" s="1"/>
  <c r="F107" i="27" s="1"/>
  <c r="F106" i="27" s="1"/>
  <c r="F121" i="27" s="1"/>
  <c r="F120" i="27" s="1"/>
  <c r="F28" i="27"/>
  <c r="G28" i="27"/>
  <c r="H78" i="27"/>
  <c r="H77" i="27" s="1"/>
  <c r="H73" i="27" s="1"/>
  <c r="H108" i="27" s="1"/>
  <c r="H107" i="27" s="1"/>
  <c r="H106" i="27" s="1"/>
  <c r="H121" i="27" s="1"/>
  <c r="H120" i="27" s="1"/>
  <c r="G78" i="27"/>
  <c r="G77" i="27" s="1"/>
  <c r="G73" i="27" s="1"/>
  <c r="G108" i="27" s="1"/>
  <c r="G107" i="27" s="1"/>
  <c r="G106" i="27" s="1"/>
  <c r="G121" i="27" s="1"/>
  <c r="G120" i="27" s="1"/>
  <c r="H28" i="27"/>
  <c r="H124" i="26"/>
  <c r="G124" i="26"/>
  <c r="F124" i="26"/>
  <c r="H117" i="26"/>
  <c r="G117" i="26"/>
  <c r="F117" i="26"/>
  <c r="H114" i="26"/>
  <c r="G114" i="26"/>
  <c r="F114" i="26"/>
  <c r="H110" i="26"/>
  <c r="G110" i="26"/>
  <c r="F110" i="26"/>
  <c r="H103" i="26"/>
  <c r="G103" i="26"/>
  <c r="F103" i="26"/>
  <c r="H88" i="26"/>
  <c r="G88" i="26"/>
  <c r="F88" i="26"/>
  <c r="H84" i="26"/>
  <c r="G84" i="26"/>
  <c r="F84" i="26"/>
  <c r="H81" i="26"/>
  <c r="G81" i="26"/>
  <c r="F81" i="26"/>
  <c r="F80" i="26"/>
  <c r="H71" i="26"/>
  <c r="G71" i="26"/>
  <c r="F71" i="26"/>
  <c r="H67" i="26"/>
  <c r="G67" i="26"/>
  <c r="F67" i="26"/>
  <c r="H63" i="26"/>
  <c r="G63" i="26"/>
  <c r="F63" i="26"/>
  <c r="H57" i="26"/>
  <c r="G57" i="26"/>
  <c r="F57" i="26"/>
  <c r="H51" i="26"/>
  <c r="H47" i="26" s="1"/>
  <c r="G51" i="26"/>
  <c r="G47" i="26" s="1"/>
  <c r="F51" i="26"/>
  <c r="F47" i="26" s="1"/>
  <c r="H35" i="26"/>
  <c r="G35" i="26"/>
  <c r="F35" i="26"/>
  <c r="H30" i="26"/>
  <c r="G30" i="26"/>
  <c r="F30" i="26"/>
  <c r="H100" i="27" l="1"/>
  <c r="H46" i="27"/>
  <c r="F46" i="27"/>
  <c r="F100" i="27"/>
  <c r="G46" i="27"/>
  <c r="G100" i="27"/>
  <c r="H28" i="26"/>
  <c r="H78" i="26"/>
  <c r="H77" i="26" s="1"/>
  <c r="H73" i="26" s="1"/>
  <c r="H108" i="26" s="1"/>
  <c r="H107" i="26" s="1"/>
  <c r="H106" i="26" s="1"/>
  <c r="H121" i="26" s="1"/>
  <c r="H120" i="26" s="1"/>
  <c r="F78" i="26"/>
  <c r="F77" i="26" s="1"/>
  <c r="F73" i="26" s="1"/>
  <c r="F108" i="26" s="1"/>
  <c r="F107" i="26" s="1"/>
  <c r="F106" i="26" s="1"/>
  <c r="F121" i="26" s="1"/>
  <c r="F120" i="26" s="1"/>
  <c r="F28" i="26"/>
  <c r="G78" i="26"/>
  <c r="G77" i="26" s="1"/>
  <c r="G73" i="26" s="1"/>
  <c r="G108" i="26" s="1"/>
  <c r="G107" i="26" s="1"/>
  <c r="G106" i="26" s="1"/>
  <c r="G28" i="26"/>
  <c r="H100" i="26" l="1"/>
  <c r="H46" i="26"/>
  <c r="F46" i="26"/>
  <c r="F100" i="26"/>
  <c r="G121" i="26"/>
  <c r="G120" i="26" s="1"/>
  <c r="G100" i="26"/>
  <c r="G46" i="26"/>
</calcChain>
</file>

<file path=xl/sharedStrings.xml><?xml version="1.0" encoding="utf-8"?>
<sst xmlns="http://schemas.openxmlformats.org/spreadsheetml/2006/main" count="4230" uniqueCount="312">
  <si>
    <t>УТВЕРЖДАЮ</t>
  </si>
  <si>
    <t>(наименование должности лица, утверждающего документ)</t>
  </si>
  <si>
    <t>(подпись)</t>
  </si>
  <si>
    <t>(расшифровка подписи)</t>
  </si>
  <si>
    <t>(дата утверждения)</t>
  </si>
  <si>
    <t>План</t>
  </si>
  <si>
    <t>КОДЫ</t>
  </si>
  <si>
    <t>от</t>
  </si>
  <si>
    <t>Дата</t>
  </si>
  <si>
    <t>по Сводному реестру</t>
  </si>
  <si>
    <t>Орган, осуществляющий функции и полномочия учредителя</t>
  </si>
  <si>
    <t>глава по БК</t>
  </si>
  <si>
    <t>ИНН</t>
  </si>
  <si>
    <t>Учреждение</t>
  </si>
  <si>
    <t>КПП</t>
  </si>
  <si>
    <t>Единица измерения:</t>
  </si>
  <si>
    <t>руб.</t>
  </si>
  <si>
    <t>по ОКЕИ</t>
  </si>
  <si>
    <t>383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</si>
  <si>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</si>
  <si>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</si>
  <si>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</si>
  <si>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</si>
  <si>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</si>
  <si>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</si>
  <si>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Остаток средств на начало текущего финансового года</t>
  </si>
  <si>
    <t>0001</t>
  </si>
  <si>
    <t>х</t>
  </si>
  <si>
    <t>1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</si>
  <si>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</si>
  <si>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</si>
  <si>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</si>
  <si>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</si>
  <si>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 
доходы от собственности, всего</t>
  </si>
  <si>
    <t>1100</t>
  </si>
  <si>
    <t>120</t>
  </si>
  <si>
    <t>доходы от оказания услуг, работ, компенсации затрат учреждений, всего</t>
  </si>
  <si>
    <t>1200</t>
  </si>
  <si>
    <t>130</t>
  </si>
  <si>
    <t>в том числе: 
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</si>
  <si>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</si>
  <si>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>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</t>
  </si>
  <si>
    <t>1220</t>
  </si>
  <si>
    <t>доходы от штрафов, пеней, иных сумм принудительного изъятия, всего</t>
  </si>
  <si>
    <t>1300</t>
  </si>
  <si>
    <t>140</t>
  </si>
  <si>
    <t>безвозмездные денежные поступления, всего</t>
  </si>
  <si>
    <t>1400</t>
  </si>
  <si>
    <t>150</t>
  </si>
  <si>
    <t>в том числе: целевые субсидии</t>
  </si>
  <si>
    <t>1410</t>
  </si>
  <si>
    <t>субсидии на осуществление капитальных вложений</t>
  </si>
  <si>
    <t>1420</t>
  </si>
  <si>
    <t>прочие доходы, всего</t>
  </si>
  <si>
    <t>1500</t>
  </si>
  <si>
    <t>180</t>
  </si>
  <si>
    <t>доходы от операций с активами, всего</t>
  </si>
  <si>
    <t>1900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</si>
  <si>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</si>
  <si>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</si>
  <si>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</si>
  <si>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</si>
  <si>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</si>
  <si>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субсидии на финансовое обеспечение выполнения государственного (муниципального) задания в рамках расчетов между учреждением и обособленными подразделениями</t>
  </si>
  <si>
    <t>1982</t>
  </si>
  <si>
    <t>целевые субсидии в рамках расчетов между учреждением и обособленными подразделениями</t>
  </si>
  <si>
    <t>1983</t>
  </si>
  <si>
    <t>поступления от приносящей доход деятельности в рамках расчетов между учреждением и обособленными подразделениями</t>
  </si>
  <si>
    <t>1984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</si>
  <si>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</si>
  <si>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</si>
  <si>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</si>
  <si>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</si>
  <si>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</si>
  <si>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</si>
  <si>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</si>
  <si>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прочие выплаты персоналу, в том числе компенсационного характера</t>
  </si>
  <si>
    <t>2120</t>
  </si>
  <si>
    <t>112</t>
  </si>
  <si>
    <t>иные выплаты, за исключение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</si>
  <si>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</si>
  <si>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</si>
  <si>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</si>
  <si>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</si>
  <si>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</si>
  <si>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</si>
  <si>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</si>
  <si>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на иные выплаты работникам</t>
  </si>
  <si>
    <t>2142</t>
  </si>
  <si>
    <t>денежное довольствие военнослужащих и сотрудников, имеющих специальные звания</t>
  </si>
  <si>
    <t>2150</t>
  </si>
  <si>
    <t>131</t>
  </si>
  <si>
    <t>иные выплаты военнослужащим и сотрудникам, имеющим специальные звания</t>
  </si>
  <si>
    <t>2160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</si>
  <si>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</si>
  <si>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</si>
  <si>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2170</t>
  </si>
  <si>
    <t>139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</si>
  <si>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</si>
  <si>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</si>
  <si>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</si>
  <si>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</si>
  <si>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</si>
  <si>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</si>
  <si>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</si>
  <si>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</si>
  <si>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</si>
  <si>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</si>
  <si>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</si>
  <si>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</si>
  <si>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</si>
  <si>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</si>
  <si>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</si>
  <si>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социальное обеспечение детей-сирот и детей, оставшихся без попечения родителей</t>
  </si>
  <si>
    <t>2240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</si>
  <si>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</si>
  <si>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</si>
  <si>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</si>
  <si>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</si>
  <si>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</si>
  <si>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</si>
  <si>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</si>
  <si>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</si>
  <si>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</si>
  <si>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</si>
  <si>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</si>
  <si>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</si>
  <si>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</si>
  <si>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безвозмездные перечисления организациям и физическим лицам, всего</t>
  </si>
  <si>
    <t>2400</t>
  </si>
  <si>
    <t>из них:
гранты, предоставляемые другим организациям и физическим лицам</t>
  </si>
  <si>
    <t>2410</t>
  </si>
  <si>
    <t>810</t>
  </si>
  <si>
    <t>X</t>
  </si>
  <si>
    <t>взносы в международные организации</t>
  </si>
  <si>
    <t>2420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</si>
  <si>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</si>
  <si>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</si>
  <si>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</si>
  <si>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</si>
  <si>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</si>
  <si>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</si>
  <si>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</si>
  <si>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</si>
  <si>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</si>
  <si>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расходы на закупку товаров, работ, услуг, всего</t>
  </si>
  <si>
    <t>2600</t>
  </si>
  <si>
    <t>в том числе:
закупку научно-исследовательских и опытно-конструкторских работ</t>
  </si>
  <si>
    <t>2610</t>
  </si>
  <si>
    <t>241</t>
  </si>
  <si>
    <t>закупку товаров, работ, услуг в сфере информационно-коммуникационных технологий</t>
  </si>
  <si>
    <t>2620</t>
  </si>
  <si>
    <t>242</t>
  </si>
  <si>
    <t>закупку товаров, работ, услуг в целях капитального ремонта государственного (муниципального) имущества</t>
  </si>
  <si>
    <t>2630</t>
  </si>
  <si>
    <t>243</t>
  </si>
  <si>
    <t>прочую закупку товаров, работ и услуг, всего</t>
  </si>
  <si>
    <t>2640</t>
  </si>
  <si>
    <t>капитальные вложения в объекты государственной (муниципальной) собственности, всего</t>
  </si>
  <si>
    <t>2650</t>
  </si>
  <si>
    <t>400</t>
  </si>
  <si>
    <t>в том числе:
приобретение объектов недвижимого имущества государственными (муниципальными) учреждениями</t>
  </si>
  <si>
    <t>2651</t>
  </si>
  <si>
    <t>406</t>
  </si>
  <si>
    <t>строительство (реконструкция) объектов недвижимого имущества государственными (муниципальными) учреждениями</t>
  </si>
  <si>
    <t>2652</t>
  </si>
  <si>
    <t>407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</si>
  <si>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</si>
  <si>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</si>
  <si>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</si>
  <si>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</si>
  <si>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</si>
  <si>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</si>
  <si>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</si>
  <si>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</si>
  <si>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</si>
  <si>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</si>
  <si>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</si>
  <si>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
возврат в бюджет средств субсидии</t>
  </si>
  <si>
    <t>4010</t>
  </si>
  <si>
    <t>610</t>
  </si>
  <si>
    <t>4020</t>
  </si>
  <si>
    <t>4030</t>
  </si>
  <si>
    <t>выплаты от приносящей доход деятельности в рамках расчетов между учреждением и обособленными подразделениями</t>
  </si>
  <si>
    <t>4040</t>
  </si>
  <si>
    <t>Раздел 2. Сведения по выплатам на закупки товаров, работ, услуг» (вместо расходов на закупки товаров, работ, услуг</t>
  </si>
  <si>
    <t>№ п/п</t>
  </si>
  <si>
    <t>Год начала закупки</t>
  </si>
  <si>
    <t>Выплаты на закупку товаров, работ, услуг, всего:</t>
  </si>
  <si>
    <t>26000</t>
  </si>
  <si>
    <t>1.1</t>
  </si>
  <si>
    <t>по контрактам (договорам), заключенным до начала текущего финансового года без применения норм Федерального закона N 44-ФЗ и Федерального закона N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</si>
  <si>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</si>
  <si>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</si>
  <si>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</si>
  <si>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</si>
  <si>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</si>
  <si>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</si>
  <si>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</si>
  <si>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</si>
  <si>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соответствии с Федеральным законом N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</si>
  <si>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</si>
  <si>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</si>
  <si>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</si>
  <si>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</si>
  <si>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</si>
  <si>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</si>
  <si>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</si>
  <si>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</si>
  <si>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</si>
  <si>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</si>
  <si>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</si>
  <si>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</si>
  <si>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</si>
  <si>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</si>
  <si>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</si>
  <si>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</si>
  <si>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</si>
  <si>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</si>
  <si>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</si>
  <si>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</si>
  <si>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</si>
  <si>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</si>
  <si>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</si>
  <si>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</si>
  <si>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</si>
  <si>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</si>
  <si>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</si>
  <si>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</si>
  <si>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</si>
  <si>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</si>
  <si>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</si>
  <si>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</si>
  <si>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</si>
  <si>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</si>
  <si>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</si>
  <si>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</si>
  <si>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</si>
  <si>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</si>
  <si>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</si>
  <si>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</si>
  <si>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</si>
  <si>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</si>
  <si>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</si>
  <si>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</si>
  <si>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2.2</t>
  </si>
  <si>
    <t>26520</t>
  </si>
  <si>
    <t>2021</t>
  </si>
  <si>
    <t>2.3</t>
  </si>
  <si>
    <t>26530</t>
  </si>
  <si>
    <t>2022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</si>
  <si>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</si>
  <si>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</si>
  <si>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</si>
  <si>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</si>
  <si>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</si>
  <si>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</si>
  <si>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</si>
  <si>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</si>
  <si>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</si>
  <si>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</si>
  <si>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</si>
  <si>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</si>
  <si>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</si>
  <si>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</si>
  <si>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"______" _________________ 20__ г.</t>
  </si>
  <si>
    <t>поступления от иной приносящей доход деятельности</t>
  </si>
  <si>
    <t>Комитет по образованиб администрации Горьковсктго муниципального района Омской области</t>
  </si>
  <si>
    <t>на 2023 г. второй год планового периода</t>
  </si>
  <si>
    <t>экономист по планированию</t>
  </si>
  <si>
    <t>8-381-57-21-869</t>
  </si>
  <si>
    <t>в том числе:     прочую закупку товаров, работ и услуг</t>
  </si>
  <si>
    <t>коммунальные услуги (электроэнергия; услуги отопления)</t>
  </si>
  <si>
    <t>О.К.Коновалова</t>
  </si>
  <si>
    <t>директор</t>
  </si>
  <si>
    <t>А.А.Сащенко</t>
  </si>
  <si>
    <t xml:space="preserve">МБОУ "Горьковская средняя общеобразовательная школа № 1" </t>
  </si>
  <si>
    <t>О.А.Муравьёва</t>
  </si>
  <si>
    <t>на 2024 г. второй год планового периода</t>
  </si>
  <si>
    <t>Председатель комитета по образованию</t>
  </si>
  <si>
    <t>"__30___" ____декабря_________ ___2022___ г.</t>
  </si>
  <si>
    <t>финансово-хозяйственной деятельности на 2023 год и плановый период 2024-2025 годов</t>
  </si>
  <si>
    <t>30  декабря  2022г</t>
  </si>
  <si>
    <t>30.12.2022</t>
  </si>
  <si>
    <t>на 2025 г. второй год планового периода</t>
  </si>
  <si>
    <t>"__31___" ____января_________ ___2023___ г.</t>
  </si>
  <si>
    <t>31  января  2023г</t>
  </si>
  <si>
    <t>31.01.2023</t>
  </si>
  <si>
    <t>"__28___" ____февраля_________ ___2023___ г.</t>
  </si>
  <si>
    <t>28  февраля  2023г</t>
  </si>
  <si>
    <t>28.02.2023</t>
  </si>
  <si>
    <t>"__31___" ____марта_________ ___2023___ г.</t>
  </si>
  <si>
    <t>31  марта  2023г</t>
  </si>
  <si>
    <t>31.03.2023</t>
  </si>
  <si>
    <t>"__30___" ____апреля_________ ___2023___ г.</t>
  </si>
  <si>
    <t>30  апреля  2023г</t>
  </si>
  <si>
    <t>30.04.2023</t>
  </si>
  <si>
    <t>"__31___" ____мая_________ ___2023___ г.</t>
  </si>
  <si>
    <t>31 мая  2023г</t>
  </si>
  <si>
    <t>31.05.2023</t>
  </si>
  <si>
    <t>"__30___" ____июня_________ ___2023___ г.</t>
  </si>
  <si>
    <t>30 июня  2023г</t>
  </si>
  <si>
    <t>30.06.2023</t>
  </si>
  <si>
    <t>"__31___" ____июля_________ ___2023___ г.</t>
  </si>
  <si>
    <t>31 июля  2023г</t>
  </si>
  <si>
    <t>31.07.2023</t>
  </si>
  <si>
    <t>"__31___" ____августа_________ ___2023___ г.</t>
  </si>
  <si>
    <t>31 августа  2023г</t>
  </si>
  <si>
    <t>31.08.2023</t>
  </si>
  <si>
    <t>"__30___" ____сентября_________ ___2023___ г.</t>
  </si>
  <si>
    <t>30 сентября  2023г</t>
  </si>
  <si>
    <t>30.09.2023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</si>
</sst>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8"/>
      <color rgb="FF000000"/>
      <name val="Verdana"/>
    </font>
    <font>
      <b/>
      <sz val="10"/>
      <color rgb="FF000000"/>
      <name val="Verdana"/>
      <family val="2"/>
      <charset val="204"/>
    </font>
    <font>
      <sz val="8"/>
      <color rgb="FF1D1D1D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6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</fonts>
  <fills count="19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right" vertical="center" wrapText="1"/>
    </xf>
    <xf numFmtId="0" fontId="6" fillId="8" borderId="6" applyBorder="0">
      <alignment horizontal="left" vertical="center" wrapText="1"/>
    </xf>
    <xf numFmtId="0" fontId="10" fillId="11" borderId="10" applyBorder="0">
      <alignment horizontal="center" vertical="center" wrapText="1"/>
    </xf>
    <xf numFmtId="0" fontId="11" fillId="12" borderId="11" applyBorder="0">
      <alignment horizontal="center" vertical="center" wrapText="1"/>
    </xf>
    <xf numFmtId="0" fontId="12" fillId="13" borderId="12" applyBorder="0">
      <alignment horizontal="center" vertical="center" wrapText="1"/>
    </xf>
    <xf numFmtId="0" fontId="14" fillId="15" borderId="14" applyBorder="0">
      <alignment horizontal="center" vertical="center" wrapText="1"/>
    </xf>
    <xf numFmtId="0" fontId="15" fillId="16" borderId="15" applyBorder="0">
      <alignment horizontal="right" vertical="center" wrapText="1"/>
    </xf>
    <xf numFmtId="0" fontId="16" fillId="17" borderId="16" applyBorder="0">
      <alignment horizontal="left" vertical="center" wrapText="1"/>
    </xf>
    <xf numFmtId="0" fontId="17" fillId="18" borderId="17" applyBorder="0">
      <alignment horizontal="center" vertical="center" wrapText="1"/>
    </xf>
  </cellStyleXfs>
  <cellXfs count="116">
    <xf numFmtId="0" fontId="0" fillId="2" borderId="0" xfId="0">
      <alignment horizontal="left" vertical="center"/>
    </xf>
    <xf numFmtId="0" fontId="9" fillId="10" borderId="9" xfId="0" applyFont="1" applyFill="1" applyBorder="1" applyAlignment="1">
      <alignment horizontal="left" vertical="center" wrapText="1"/>
    </xf>
    <xf numFmtId="4" fontId="13" fillId="14" borderId="13" xfId="0" applyNumberFormat="1" applyFont="1" applyFill="1" applyBorder="1" applyAlignment="1">
      <alignment horizontal="right" vertical="center" wrapText="1" indent="1"/>
    </xf>
    <xf numFmtId="0" fontId="3" fillId="5" borderId="15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vertical="center" wrapText="1"/>
    </xf>
    <xf numFmtId="0" fontId="4" fillId="8" borderId="6" xfId="0" applyFont="1" applyFill="1" applyBorder="1" applyAlignment="1">
      <alignment vertical="center" wrapText="1"/>
    </xf>
    <xf numFmtId="0" fontId="5" fillId="7" borderId="17" xfId="0" applyFont="1" applyFill="1" applyBorder="1" applyAlignment="1">
      <alignment horizontal="center" vertical="center" wrapText="1"/>
    </xf>
    <xf numFmtId="4" fontId="13" fillId="14" borderId="17" xfId="0" applyNumberFormat="1" applyFont="1" applyFill="1" applyBorder="1" applyAlignment="1">
      <alignment horizontal="right" vertical="center" wrapText="1" indent="1"/>
    </xf>
    <xf numFmtId="0" fontId="4" fillId="7" borderId="17" xfId="0" applyFont="1" applyFill="1" applyBorder="1" applyAlignment="1">
      <alignment horizontal="center" vertical="center" wrapText="1"/>
    </xf>
    <xf numFmtId="0" fontId="4" fillId="9" borderId="17" xfId="0" applyFont="1" applyFill="1" applyBorder="1" applyAlignment="1">
      <alignment horizontal="center" vertical="center" wrapText="1"/>
    </xf>
    <xf numFmtId="4" fontId="3" fillId="14" borderId="17" xfId="0" applyNumberFormat="1" applyFont="1" applyFill="1" applyBorder="1" applyAlignment="1">
      <alignment horizontal="right" vertical="center" wrapText="1" indent="1"/>
    </xf>
    <xf numFmtId="4" fontId="3" fillId="14" borderId="13" xfId="0" applyNumberFormat="1" applyFont="1" applyFill="1" applyBorder="1" applyAlignment="1">
      <alignment horizontal="right" vertical="center" wrapText="1" indent="1"/>
    </xf>
    <xf numFmtId="0" fontId="1" fillId="18" borderId="15" xfId="0" applyFont="1" applyFill="1" applyBorder="1" applyAlignment="1">
      <alignment vertical="center" wrapText="1"/>
    </xf>
    <xf numFmtId="0" fontId="4" fillId="18" borderId="15" xfId="0" applyFont="1" applyFill="1" applyBorder="1" applyAlignment="1">
      <alignment vertical="center" wrapText="1"/>
    </xf>
    <xf numFmtId="0" fontId="4" fillId="18" borderId="15" xfId="0" applyFont="1" applyFill="1" applyBorder="1" applyAlignment="1">
      <alignment horizontal="right" vertical="center" wrapText="1"/>
    </xf>
    <xf numFmtId="0" fontId="4" fillId="18" borderId="17" xfId="0" applyFont="1" applyFill="1" applyBorder="1" applyAlignment="1">
      <alignment horizontal="center" vertical="center" wrapText="1"/>
    </xf>
    <xf numFmtId="4" fontId="4" fillId="18" borderId="17" xfId="0" applyNumberFormat="1" applyFont="1" applyFill="1" applyBorder="1" applyAlignment="1">
      <alignment horizontal="right" vertical="center" wrapText="1" inden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8" fillId="9" borderId="8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8" fillId="9" borderId="8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8" fillId="9" borderId="8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8" fillId="9" borderId="8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4" fillId="18" borderId="15" xfId="0" applyFont="1" applyFill="1" applyBorder="1" applyAlignment="1">
      <alignment horizontal="center" vertical="center" wrapText="1"/>
    </xf>
    <xf numFmtId="0" fontId="1" fillId="18" borderId="15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9" fillId="10" borderId="17" xfId="0" applyFont="1" applyFill="1" applyBorder="1" applyAlignment="1">
      <alignment horizontal="left" vertical="center" wrapText="1"/>
    </xf>
    <xf numFmtId="0" fontId="0" fillId="2" borderId="17" xfId="0" applyBorder="1" applyAlignment="1">
      <alignment horizontal="center" vertical="center"/>
    </xf>
    <xf numFmtId="0" fontId="4" fillId="10" borderId="17" xfId="0" applyFont="1" applyFill="1" applyBorder="1" applyAlignment="1">
      <alignment horizontal="left" vertical="center" wrapText="1"/>
    </xf>
    <xf numFmtId="0" fontId="4" fillId="10" borderId="18" xfId="0" applyFont="1" applyFill="1" applyBorder="1" applyAlignment="1">
      <alignment horizontal="left" vertical="center" wrapText="1"/>
    </xf>
    <xf numFmtId="0" fontId="4" fillId="10" borderId="19" xfId="0" applyFont="1" applyFill="1" applyBorder="1" applyAlignment="1">
      <alignment horizontal="left" vertical="center" wrapText="1"/>
    </xf>
    <xf numFmtId="0" fontId="9" fillId="10" borderId="19" xfId="0" applyFont="1" applyFill="1" applyBorder="1" applyAlignment="1">
      <alignment horizontal="left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</cellXfs>
  <cellStyles count="13">
    <cellStyle name="bold_border_center_str" xfId="12" xr:uid="{00000000-0005-0000-0000-000019000000}"/>
    <cellStyle name="border_bold_center_str" xfId="6" xr:uid="{00000000-0005-0000-0000-00000C000000}"/>
    <cellStyle name="bot_border_left_str" xfId="11" xr:uid="{00000000-0005-0000-0000-000018000000}"/>
    <cellStyle name="bottom_center_str" xfId="7" xr:uid="{00000000-0005-0000-0000-00000D000000}"/>
    <cellStyle name="center_str" xfId="3" xr:uid="{00000000-0005-0000-0000-000006000000}"/>
    <cellStyle name="formula_center_str" xfId="8" xr:uid="{00000000-0005-0000-0000-00000F000000}"/>
    <cellStyle name="left_str" xfId="5" xr:uid="{00000000-0005-0000-0000-000008000000}"/>
    <cellStyle name="righr_str" xfId="4" xr:uid="{00000000-0005-0000-0000-000007000000}"/>
    <cellStyle name="right_str" xfId="10" xr:uid="{00000000-0005-0000-0000-000017000000}"/>
    <cellStyle name="table_head" xfId="2" xr:uid="{00000000-0005-0000-0000-000003000000}"/>
    <cellStyle name="title" xfId="1" xr:uid="{00000000-0005-0000-0000-000001000000}"/>
    <cellStyle name="top_border_center_str" xfId="9" xr:uid="{00000000-0005-0000-0000-000015000000}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969FA-8D7F-49E0-BF62-6AF111078527}">
  <sheetPr>
    <pageSetUpPr fitToPage="1"/>
  </sheetPr>
  <dimension ref="A1:I134"/>
  <sheetViews>
    <sheetView topLeftCell="A61" workbookViewId="0">
      <selection activeCell="F64" sqref="F64:H66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101" t="s">
        <v>0</v>
      </c>
      <c r="H2" s="101"/>
      <c r="I2" s="101"/>
    </row>
    <row r="3" spans="2:9" ht="21" customHeight="1" x14ac:dyDescent="0.15">
      <c r="G3" s="102" t="s">
        <v>279</v>
      </c>
      <c r="H3" s="102"/>
      <c r="I3" s="102"/>
    </row>
    <row r="4" spans="2:9" ht="15" customHeight="1" x14ac:dyDescent="0.15">
      <c r="G4" s="103" t="s">
        <v>1</v>
      </c>
      <c r="H4" s="103"/>
      <c r="I4" s="103"/>
    </row>
    <row r="5" spans="2:9" ht="18" customHeight="1" x14ac:dyDescent="0.15">
      <c r="G5" s="23"/>
      <c r="H5" s="102" t="s">
        <v>277</v>
      </c>
      <c r="I5" s="102"/>
    </row>
    <row r="6" spans="2:9" ht="15" customHeight="1" x14ac:dyDescent="0.15">
      <c r="G6" s="24" t="s">
        <v>2</v>
      </c>
      <c r="H6" s="103" t="s">
        <v>3</v>
      </c>
      <c r="I6" s="103"/>
    </row>
    <row r="7" spans="2:9" ht="30" customHeight="1" x14ac:dyDescent="0.15">
      <c r="G7" s="97" t="s">
        <v>280</v>
      </c>
      <c r="H7" s="97"/>
      <c r="I7" s="97"/>
    </row>
    <row r="8" spans="2:9" ht="20.100000000000001" customHeight="1" x14ac:dyDescent="0.15">
      <c r="G8" s="97" t="s">
        <v>4</v>
      </c>
      <c r="H8" s="97"/>
      <c r="I8" s="97"/>
    </row>
    <row r="9" spans="2:9" ht="9.75" customHeight="1" x14ac:dyDescent="0.15"/>
    <row r="10" spans="2:9" ht="20.25" customHeight="1" x14ac:dyDescent="0.15">
      <c r="B10" s="98" t="s">
        <v>5</v>
      </c>
      <c r="C10" s="98"/>
      <c r="D10" s="98"/>
      <c r="E10" s="98"/>
      <c r="F10" s="98"/>
      <c r="G10" s="98"/>
      <c r="H10" s="12"/>
      <c r="I10" s="12"/>
    </row>
    <row r="11" spans="2:9" ht="30" customHeight="1" x14ac:dyDescent="0.15">
      <c r="B11" s="98" t="s">
        <v>281</v>
      </c>
      <c r="C11" s="98"/>
      <c r="D11" s="98"/>
      <c r="E11" s="98"/>
      <c r="F11" s="98"/>
      <c r="G11" s="98"/>
      <c r="H11" s="12"/>
      <c r="I11" s="12"/>
    </row>
    <row r="12" spans="2:9" ht="18.75" customHeight="1" x14ac:dyDescent="0.15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15">
      <c r="C13" s="14" t="s">
        <v>7</v>
      </c>
      <c r="D13" s="99" t="s">
        <v>282</v>
      </c>
      <c r="E13" s="99"/>
      <c r="F13" s="99"/>
      <c r="G13" s="14" t="s">
        <v>8</v>
      </c>
      <c r="H13" s="15" t="s">
        <v>283</v>
      </c>
      <c r="I13" s="15"/>
    </row>
    <row r="14" spans="2:9" ht="18.75" customHeight="1" x14ac:dyDescent="0.15">
      <c r="G14" s="18" t="s">
        <v>9</v>
      </c>
      <c r="H14" s="6">
        <v>52302592</v>
      </c>
      <c r="I14" s="21"/>
    </row>
    <row r="15" spans="2:9" ht="26.25" customHeight="1" x14ac:dyDescent="0.15">
      <c r="B15" s="4" t="s">
        <v>10</v>
      </c>
      <c r="C15" s="100" t="s">
        <v>267</v>
      </c>
      <c r="D15" s="100"/>
      <c r="E15" s="100"/>
      <c r="F15" s="100"/>
      <c r="G15" s="18" t="s">
        <v>11</v>
      </c>
      <c r="H15" s="6">
        <v>504</v>
      </c>
      <c r="I15" s="21"/>
    </row>
    <row r="16" spans="2:9" ht="18.75" customHeight="1" x14ac:dyDescent="0.15">
      <c r="G16" s="18" t="s">
        <v>9</v>
      </c>
      <c r="H16" s="8">
        <v>52320518</v>
      </c>
      <c r="I16" s="21"/>
    </row>
    <row r="17" spans="1:9" ht="18.75" customHeight="1" x14ac:dyDescent="0.15">
      <c r="G17" s="18" t="s">
        <v>12</v>
      </c>
      <c r="H17" s="6">
        <v>5512004494</v>
      </c>
      <c r="I17" s="21"/>
    </row>
    <row r="18" spans="1:9" ht="30.75" customHeight="1" x14ac:dyDescent="0.15">
      <c r="B18" s="4" t="s">
        <v>13</v>
      </c>
      <c r="C18" s="100" t="s">
        <v>276</v>
      </c>
      <c r="D18" s="100"/>
      <c r="E18" s="100"/>
      <c r="F18" s="100"/>
      <c r="G18" s="18" t="s">
        <v>14</v>
      </c>
      <c r="H18" s="6">
        <v>551201001</v>
      </c>
      <c r="I18" s="21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18" t="s">
        <v>17</v>
      </c>
      <c r="H19" s="21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101" t="s">
        <v>19</v>
      </c>
      <c r="C21" s="101"/>
      <c r="D21" s="101"/>
      <c r="E21" s="101"/>
      <c r="F21" s="101"/>
      <c r="G21" s="101"/>
      <c r="H21" s="101"/>
    </row>
    <row r="22" spans="1:9" ht="18" customHeight="1" x14ac:dyDescent="0.15"/>
    <row r="23" spans="1:9" ht="19.5" customHeight="1" x14ac:dyDescent="0.15">
      <c r="A23" s="106" t="s">
        <v>20</v>
      </c>
      <c r="B23" s="106"/>
      <c r="C23" s="104" t="s">
        <v>21</v>
      </c>
      <c r="D23" s="104" t="s">
        <v>22</v>
      </c>
      <c r="E23" s="104" t="s">
        <v>23</v>
      </c>
      <c r="F23" s="104" t="s">
        <v>24</v>
      </c>
      <c r="G23" s="104"/>
      <c r="H23" s="104"/>
    </row>
    <row r="24" spans="1:9" ht="27" customHeight="1" x14ac:dyDescent="0.15">
      <c r="A24" s="106"/>
      <c r="B24" s="106"/>
      <c r="C24" s="104"/>
      <c r="D24" s="104"/>
      <c r="E24" s="104"/>
      <c r="F24" s="15" t="s">
        <v>268</v>
      </c>
      <c r="G24" s="15" t="s">
        <v>278</v>
      </c>
      <c r="H24" s="15" t="s">
        <v>284</v>
      </c>
    </row>
    <row r="25" spans="1:9" ht="16.5" customHeight="1" x14ac:dyDescent="0.15">
      <c r="A25" s="104">
        <v>1</v>
      </c>
      <c r="B25" s="104"/>
      <c r="C25" s="22">
        <v>2</v>
      </c>
      <c r="D25" s="22">
        <v>3</v>
      </c>
      <c r="E25" s="22">
        <v>4</v>
      </c>
      <c r="F25" s="22">
        <v>5</v>
      </c>
      <c r="G25" s="22">
        <v>6</v>
      </c>
      <c r="H25" s="22">
        <v>7</v>
      </c>
    </row>
    <row r="26" spans="1:9" ht="16.5" customHeight="1" x14ac:dyDescent="0.15">
      <c r="A26" s="105" t="s">
        <v>25</v>
      </c>
      <c r="B26" s="105"/>
      <c r="C26" s="22" t="s">
        <v>26</v>
      </c>
      <c r="D26" s="22" t="s">
        <v>27</v>
      </c>
      <c r="E26" s="22" t="s">
        <v>27</v>
      </c>
      <c r="F26" s="10">
        <v>0</v>
      </c>
      <c r="G26" s="7">
        <v>0</v>
      </c>
      <c r="H26" s="7">
        <v>0</v>
      </c>
      <c r="I26" s="21" t="s">
        <v>28</v>
      </c>
    </row>
    <row r="27" spans="1:9" ht="16.5" customHeight="1" x14ac:dyDescent="0.15">
      <c r="A27" s="105" t="s">
        <v>29</v>
      </c>
      <c r="B27" s="105"/>
      <c r="C27" s="22" t="s">
        <v>30</v>
      </c>
      <c r="D27" s="22" t="s">
        <v>27</v>
      </c>
      <c r="E27" s="22" t="s">
        <v>27</v>
      </c>
      <c r="F27" s="7">
        <v>0</v>
      </c>
      <c r="G27" s="7">
        <v>0</v>
      </c>
      <c r="H27" s="7">
        <v>0</v>
      </c>
      <c r="I27" s="21" t="s">
        <v>28</v>
      </c>
    </row>
    <row r="28" spans="1:9" ht="16.5" customHeight="1" x14ac:dyDescent="0.15">
      <c r="A28" s="105" t="s">
        <v>31</v>
      </c>
      <c r="B28" s="105"/>
      <c r="C28" s="22" t="s">
        <v>32</v>
      </c>
      <c r="D28" s="22"/>
      <c r="E28" s="22"/>
      <c r="F28" s="10">
        <f>F29+F30+F34+F35+F39+F40</f>
        <v>40342525.25</v>
      </c>
      <c r="G28" s="10">
        <f t="shared" ref="G28:H28" si="0">G29+G30+G34+G35+G39+G40</f>
        <v>42282412</v>
      </c>
      <c r="H28" s="10">
        <f t="shared" si="0"/>
        <v>42315886</v>
      </c>
      <c r="I28" s="21" t="s">
        <v>28</v>
      </c>
    </row>
    <row r="29" spans="1:9" ht="21.75" customHeight="1" x14ac:dyDescent="0.15">
      <c r="A29" s="105" t="s">
        <v>33</v>
      </c>
      <c r="B29" s="105"/>
      <c r="C29" s="22" t="s">
        <v>34</v>
      </c>
      <c r="D29" s="22" t="s">
        <v>35</v>
      </c>
      <c r="E29" s="22"/>
      <c r="F29" s="7"/>
      <c r="G29" s="7"/>
      <c r="H29" s="7"/>
      <c r="I29" s="21" t="s">
        <v>28</v>
      </c>
    </row>
    <row r="30" spans="1:9" ht="18.75" customHeight="1" x14ac:dyDescent="0.15">
      <c r="A30" s="105" t="s">
        <v>36</v>
      </c>
      <c r="B30" s="105"/>
      <c r="C30" s="22" t="s">
        <v>37</v>
      </c>
      <c r="D30" s="22" t="s">
        <v>38</v>
      </c>
      <c r="E30" s="22"/>
      <c r="F30" s="10">
        <f>F31+F32+F33</f>
        <v>40342525.25</v>
      </c>
      <c r="G30" s="10">
        <f t="shared" ref="G30:H30" si="1">G31+G32+G33</f>
        <v>42282412</v>
      </c>
      <c r="H30" s="10">
        <f t="shared" si="1"/>
        <v>42315886</v>
      </c>
      <c r="I30" s="21" t="s">
        <v>28</v>
      </c>
    </row>
    <row r="31" spans="1:9" ht="46.5" customHeight="1" x14ac:dyDescent="0.15">
      <c r="A31" s="105" t="s">
        <v>39</v>
      </c>
      <c r="B31" s="105"/>
      <c r="C31" s="22" t="s">
        <v>40</v>
      </c>
      <c r="D31" s="22" t="s">
        <v>38</v>
      </c>
      <c r="E31" s="22"/>
      <c r="F31" s="7">
        <v>40342525.25</v>
      </c>
      <c r="G31" s="7">
        <v>42282412</v>
      </c>
      <c r="H31" s="7">
        <v>42315886</v>
      </c>
      <c r="I31" s="21" t="s">
        <v>28</v>
      </c>
    </row>
    <row r="32" spans="1:9" ht="34.5" customHeight="1" x14ac:dyDescent="0.15">
      <c r="A32" s="105" t="s">
        <v>41</v>
      </c>
      <c r="B32" s="105"/>
      <c r="C32" s="22" t="s">
        <v>42</v>
      </c>
      <c r="D32" s="22" t="s">
        <v>38</v>
      </c>
      <c r="E32" s="22"/>
      <c r="F32" s="7">
        <v>0</v>
      </c>
      <c r="G32" s="7">
        <v>0</v>
      </c>
      <c r="H32" s="7">
        <v>0</v>
      </c>
      <c r="I32" s="21" t="s">
        <v>28</v>
      </c>
    </row>
    <row r="33" spans="1:9" ht="21.75" customHeight="1" x14ac:dyDescent="0.15">
      <c r="A33" s="107" t="s">
        <v>266</v>
      </c>
      <c r="B33" s="105"/>
      <c r="C33" s="22">
        <v>1230</v>
      </c>
      <c r="D33" s="22">
        <v>130</v>
      </c>
      <c r="E33" s="22"/>
      <c r="F33" s="7">
        <v>0</v>
      </c>
      <c r="G33" s="7">
        <v>0</v>
      </c>
      <c r="H33" s="7">
        <v>0</v>
      </c>
      <c r="I33" s="22"/>
    </row>
    <row r="34" spans="1:9" ht="19.5" customHeight="1" x14ac:dyDescent="0.15">
      <c r="A34" s="105" t="s">
        <v>43</v>
      </c>
      <c r="B34" s="105"/>
      <c r="C34" s="22" t="s">
        <v>44</v>
      </c>
      <c r="D34" s="22" t="s">
        <v>45</v>
      </c>
      <c r="E34" s="22"/>
      <c r="F34" s="7">
        <v>0</v>
      </c>
      <c r="G34" s="7">
        <v>0</v>
      </c>
      <c r="H34" s="7">
        <v>0</v>
      </c>
      <c r="I34" s="21" t="s">
        <v>28</v>
      </c>
    </row>
    <row r="35" spans="1:9" ht="19.5" customHeight="1" x14ac:dyDescent="0.15">
      <c r="A35" s="105" t="s">
        <v>46</v>
      </c>
      <c r="B35" s="105"/>
      <c r="C35" s="22" t="s">
        <v>47</v>
      </c>
      <c r="D35" s="22" t="s">
        <v>48</v>
      </c>
      <c r="E35" s="22"/>
      <c r="F35" s="10">
        <f>F36+F37+F38</f>
        <v>0</v>
      </c>
      <c r="G35" s="10">
        <f t="shared" ref="G35:H35" si="2">G36+G37+G38</f>
        <v>0</v>
      </c>
      <c r="H35" s="10">
        <f t="shared" si="2"/>
        <v>0</v>
      </c>
      <c r="I35" s="21" t="s">
        <v>28</v>
      </c>
    </row>
    <row r="36" spans="1:9" ht="19.5" customHeight="1" x14ac:dyDescent="0.15">
      <c r="A36" s="105" t="s">
        <v>49</v>
      </c>
      <c r="B36" s="105"/>
      <c r="C36" s="22" t="s">
        <v>50</v>
      </c>
      <c r="D36" s="22" t="s">
        <v>48</v>
      </c>
      <c r="E36" s="22"/>
      <c r="F36" s="7">
        <v>0</v>
      </c>
      <c r="G36" s="7">
        <v>0</v>
      </c>
      <c r="H36" s="7">
        <v>0</v>
      </c>
      <c r="I36" s="21" t="s">
        <v>28</v>
      </c>
    </row>
    <row r="37" spans="1:9" ht="19.5" customHeight="1" x14ac:dyDescent="0.15">
      <c r="A37" s="105" t="s">
        <v>51</v>
      </c>
      <c r="B37" s="105"/>
      <c r="C37" s="22" t="s">
        <v>52</v>
      </c>
      <c r="D37" s="22" t="s">
        <v>48</v>
      </c>
      <c r="E37" s="22"/>
      <c r="F37" s="7">
        <v>0</v>
      </c>
      <c r="G37" s="7">
        <v>0</v>
      </c>
      <c r="H37" s="7">
        <v>0</v>
      </c>
      <c r="I37" s="21" t="s">
        <v>28</v>
      </c>
    </row>
    <row r="38" spans="1:9" ht="19.5" customHeight="1" x14ac:dyDescent="0.15">
      <c r="A38" s="107" t="s">
        <v>266</v>
      </c>
      <c r="B38" s="105"/>
      <c r="C38" s="22">
        <v>1430</v>
      </c>
      <c r="D38" s="22"/>
      <c r="E38" s="22"/>
      <c r="F38" s="7">
        <v>0</v>
      </c>
      <c r="G38" s="7">
        <v>0</v>
      </c>
      <c r="H38" s="7">
        <v>0</v>
      </c>
      <c r="I38" s="22"/>
    </row>
    <row r="39" spans="1:9" ht="19.5" customHeight="1" x14ac:dyDescent="0.15">
      <c r="A39" s="105" t="s">
        <v>53</v>
      </c>
      <c r="B39" s="105"/>
      <c r="C39" s="22" t="s">
        <v>54</v>
      </c>
      <c r="D39" s="22" t="s">
        <v>55</v>
      </c>
      <c r="E39" s="22"/>
      <c r="F39" s="7">
        <v>0</v>
      </c>
      <c r="G39" s="7">
        <v>0</v>
      </c>
      <c r="H39" s="7">
        <v>0</v>
      </c>
      <c r="I39" s="21" t="s">
        <v>28</v>
      </c>
    </row>
    <row r="40" spans="1:9" ht="19.5" customHeight="1" x14ac:dyDescent="0.15">
      <c r="A40" s="105" t="s">
        <v>56</v>
      </c>
      <c r="B40" s="105"/>
      <c r="C40" s="22" t="s">
        <v>57</v>
      </c>
      <c r="D40" s="22"/>
      <c r="E40" s="22"/>
      <c r="F40" s="7">
        <v>0</v>
      </c>
      <c r="G40" s="7">
        <v>0</v>
      </c>
      <c r="H40" s="7">
        <v>0</v>
      </c>
      <c r="I40" s="21" t="s">
        <v>28</v>
      </c>
    </row>
    <row r="41" spans="1:9" ht="19.5" customHeight="1" x14ac:dyDescent="0.15">
      <c r="A41" s="105" t="s">
        <v>58</v>
      </c>
      <c r="B41" s="105"/>
      <c r="C41" s="22" t="s">
        <v>59</v>
      </c>
      <c r="D41" s="22" t="s">
        <v>27</v>
      </c>
      <c r="E41" s="22"/>
      <c r="F41" s="7">
        <v>0</v>
      </c>
      <c r="G41" s="7">
        <v>0</v>
      </c>
      <c r="H41" s="7">
        <v>0</v>
      </c>
      <c r="I41" s="21" t="s">
        <v>28</v>
      </c>
    </row>
    <row r="42" spans="1:9" ht="35.25" customHeight="1" x14ac:dyDescent="0.15">
      <c r="A42" s="105" t="s">
        <v>60</v>
      </c>
      <c r="B42" s="105"/>
      <c r="C42" s="22" t="s">
        <v>61</v>
      </c>
      <c r="D42" s="22" t="s">
        <v>62</v>
      </c>
      <c r="E42" s="22"/>
      <c r="F42" s="7">
        <v>0</v>
      </c>
      <c r="G42" s="7">
        <v>0</v>
      </c>
      <c r="H42" s="7">
        <v>0</v>
      </c>
      <c r="I42" s="21" t="s">
        <v>28</v>
      </c>
    </row>
    <row r="43" spans="1:9" ht="35.25" customHeight="1" x14ac:dyDescent="0.15">
      <c r="A43" s="105" t="s">
        <v>63</v>
      </c>
      <c r="B43" s="105"/>
      <c r="C43" s="22" t="s">
        <v>64</v>
      </c>
      <c r="D43" s="22" t="s">
        <v>62</v>
      </c>
      <c r="E43" s="22"/>
      <c r="F43" s="7">
        <v>0</v>
      </c>
      <c r="G43" s="7">
        <v>0</v>
      </c>
      <c r="H43" s="7">
        <v>0</v>
      </c>
      <c r="I43" s="21" t="s">
        <v>28</v>
      </c>
    </row>
    <row r="44" spans="1:9" ht="22.5" customHeight="1" x14ac:dyDescent="0.15">
      <c r="A44" s="105" t="s">
        <v>65</v>
      </c>
      <c r="B44" s="105"/>
      <c r="C44" s="22" t="s">
        <v>66</v>
      </c>
      <c r="D44" s="22" t="s">
        <v>62</v>
      </c>
      <c r="E44" s="22"/>
      <c r="F44" s="7">
        <v>0</v>
      </c>
      <c r="G44" s="7">
        <v>0</v>
      </c>
      <c r="H44" s="7">
        <v>0</v>
      </c>
      <c r="I44" s="21" t="s">
        <v>28</v>
      </c>
    </row>
    <row r="45" spans="1:9" ht="27.75" customHeight="1" x14ac:dyDescent="0.15">
      <c r="A45" s="105" t="s">
        <v>67</v>
      </c>
      <c r="B45" s="105"/>
      <c r="C45" s="22" t="s">
        <v>68</v>
      </c>
      <c r="D45" s="22" t="s">
        <v>62</v>
      </c>
      <c r="E45" s="22"/>
      <c r="F45" s="7">
        <v>0</v>
      </c>
      <c r="G45" s="7">
        <v>0</v>
      </c>
      <c r="H45" s="7">
        <v>0</v>
      </c>
      <c r="I45" s="21" t="s">
        <v>28</v>
      </c>
    </row>
    <row r="46" spans="1:9" ht="18" customHeight="1" x14ac:dyDescent="0.15">
      <c r="A46" s="105" t="s">
        <v>69</v>
      </c>
      <c r="B46" s="105"/>
      <c r="C46" s="22" t="s">
        <v>70</v>
      </c>
      <c r="D46" s="22" t="s">
        <v>27</v>
      </c>
      <c r="E46" s="22"/>
      <c r="F46" s="10">
        <f>F47+F57+F63+F67+F71+F73</f>
        <v>40342525.25</v>
      </c>
      <c r="G46" s="10">
        <f t="shared" ref="G46:H46" si="3">G47+G57+G63+G67+G71+G73</f>
        <v>42282412</v>
      </c>
      <c r="H46" s="10">
        <f t="shared" si="3"/>
        <v>42315886</v>
      </c>
      <c r="I46" s="21" t="s">
        <v>28</v>
      </c>
    </row>
    <row r="47" spans="1:9" ht="26.25" customHeight="1" x14ac:dyDescent="0.15">
      <c r="A47" s="105" t="s">
        <v>71</v>
      </c>
      <c r="B47" s="105"/>
      <c r="C47" s="22" t="s">
        <v>72</v>
      </c>
      <c r="D47" s="22" t="s">
        <v>27</v>
      </c>
      <c r="E47" s="22"/>
      <c r="F47" s="10">
        <f>F48+F49+F50+F51+F54+F55+F56</f>
        <v>33322453</v>
      </c>
      <c r="G47" s="10">
        <f t="shared" ref="G47:H47" si="4">G48+G49+G50+G51+G54+G55+G56</f>
        <v>33322453</v>
      </c>
      <c r="H47" s="10">
        <f t="shared" si="4"/>
        <v>33322453</v>
      </c>
      <c r="I47" s="21" t="s">
        <v>28</v>
      </c>
    </row>
    <row r="48" spans="1:9" ht="24" customHeight="1" x14ac:dyDescent="0.15">
      <c r="A48" s="105" t="s">
        <v>73</v>
      </c>
      <c r="B48" s="105"/>
      <c r="C48" s="22" t="s">
        <v>74</v>
      </c>
      <c r="D48" s="22" t="s">
        <v>75</v>
      </c>
      <c r="E48" s="22"/>
      <c r="F48" s="7">
        <v>25593281</v>
      </c>
      <c r="G48" s="7">
        <v>25593281</v>
      </c>
      <c r="H48" s="7">
        <v>25593281</v>
      </c>
      <c r="I48" s="21" t="s">
        <v>28</v>
      </c>
    </row>
    <row r="49" spans="1:9" ht="17.25" customHeight="1" x14ac:dyDescent="0.15">
      <c r="A49" s="105" t="s">
        <v>76</v>
      </c>
      <c r="B49" s="105"/>
      <c r="C49" s="22" t="s">
        <v>77</v>
      </c>
      <c r="D49" s="22" t="s">
        <v>78</v>
      </c>
      <c r="E49" s="22"/>
      <c r="F49" s="7">
        <v>0</v>
      </c>
      <c r="G49" s="7">
        <v>0</v>
      </c>
      <c r="H49" s="7">
        <v>0</v>
      </c>
      <c r="I49" s="21" t="s">
        <v>28</v>
      </c>
    </row>
    <row r="50" spans="1:9" ht="33" customHeight="1" x14ac:dyDescent="0.15">
      <c r="A50" s="105" t="s">
        <v>79</v>
      </c>
      <c r="B50" s="105"/>
      <c r="C50" s="22" t="s">
        <v>80</v>
      </c>
      <c r="D50" s="22" t="s">
        <v>81</v>
      </c>
      <c r="E50" s="22"/>
      <c r="F50" s="7">
        <v>0</v>
      </c>
      <c r="G50" s="7">
        <v>0</v>
      </c>
      <c r="H50" s="7">
        <v>0</v>
      </c>
      <c r="I50" s="21" t="s">
        <v>28</v>
      </c>
    </row>
    <row r="51" spans="1:9" ht="28.5" customHeight="1" x14ac:dyDescent="0.15">
      <c r="A51" s="105" t="s">
        <v>82</v>
      </c>
      <c r="B51" s="105"/>
      <c r="C51" s="22" t="s">
        <v>83</v>
      </c>
      <c r="D51" s="22" t="s">
        <v>84</v>
      </c>
      <c r="E51" s="22"/>
      <c r="F51" s="10">
        <f>F52+F53</f>
        <v>7729172</v>
      </c>
      <c r="G51" s="10">
        <f t="shared" ref="G51:H51" si="5">G52+G53</f>
        <v>7729172</v>
      </c>
      <c r="H51" s="10">
        <f t="shared" si="5"/>
        <v>7729172</v>
      </c>
      <c r="I51" s="21" t="s">
        <v>28</v>
      </c>
    </row>
    <row r="52" spans="1:9" ht="24" customHeight="1" x14ac:dyDescent="0.15">
      <c r="A52" s="105" t="s">
        <v>85</v>
      </c>
      <c r="B52" s="105"/>
      <c r="C52" s="22" t="s">
        <v>86</v>
      </c>
      <c r="D52" s="22" t="s">
        <v>84</v>
      </c>
      <c r="E52" s="22"/>
      <c r="F52" s="7">
        <v>7729172</v>
      </c>
      <c r="G52" s="7">
        <v>7729172</v>
      </c>
      <c r="H52" s="7">
        <v>7729172</v>
      </c>
      <c r="I52" s="21" t="s">
        <v>28</v>
      </c>
    </row>
    <row r="53" spans="1:9" ht="17.25" customHeight="1" x14ac:dyDescent="0.15">
      <c r="A53" s="105" t="s">
        <v>87</v>
      </c>
      <c r="B53" s="105"/>
      <c r="C53" s="22" t="s">
        <v>88</v>
      </c>
      <c r="D53" s="22" t="s">
        <v>84</v>
      </c>
      <c r="E53" s="22"/>
      <c r="F53" s="7">
        <v>0</v>
      </c>
      <c r="G53" s="7">
        <v>0</v>
      </c>
      <c r="H53" s="7">
        <v>0</v>
      </c>
      <c r="I53" s="21" t="s">
        <v>28</v>
      </c>
    </row>
    <row r="54" spans="1:9" ht="24.75" customHeight="1" x14ac:dyDescent="0.15">
      <c r="A54" s="105" t="s">
        <v>89</v>
      </c>
      <c r="B54" s="105"/>
      <c r="C54" s="22" t="s">
        <v>90</v>
      </c>
      <c r="D54" s="22" t="s">
        <v>91</v>
      </c>
      <c r="E54" s="22"/>
      <c r="F54" s="7">
        <v>0</v>
      </c>
      <c r="G54" s="7">
        <v>0</v>
      </c>
      <c r="H54" s="7">
        <v>0</v>
      </c>
      <c r="I54" s="21" t="s">
        <v>28</v>
      </c>
    </row>
    <row r="55" spans="1:9" ht="27" customHeight="1" x14ac:dyDescent="0.15">
      <c r="A55" s="105" t="s">
        <v>92</v>
      </c>
      <c r="B55" s="105"/>
      <c r="C55" s="22" t="s">
        <v>93</v>
      </c>
      <c r="D55" s="22" t="s">
        <v>94</v>
      </c>
      <c r="E55" s="22"/>
      <c r="F55" s="7">
        <v>0</v>
      </c>
      <c r="G55" s="7">
        <v>0</v>
      </c>
      <c r="H55" s="7">
        <v>0</v>
      </c>
      <c r="I55" s="21" t="s">
        <v>28</v>
      </c>
    </row>
    <row r="56" spans="1:9" ht="26.25" customHeight="1" x14ac:dyDescent="0.15">
      <c r="A56" s="105" t="s">
        <v>95</v>
      </c>
      <c r="B56" s="105"/>
      <c r="C56" s="22" t="s">
        <v>96</v>
      </c>
      <c r="D56" s="22" t="s">
        <v>97</v>
      </c>
      <c r="E56" s="22"/>
      <c r="F56" s="7">
        <v>0</v>
      </c>
      <c r="G56" s="7">
        <v>0</v>
      </c>
      <c r="H56" s="7">
        <v>0</v>
      </c>
      <c r="I56" s="21" t="s">
        <v>28</v>
      </c>
    </row>
    <row r="57" spans="1:9" ht="24.75" customHeight="1" x14ac:dyDescent="0.15">
      <c r="A57" s="105" t="s">
        <v>98</v>
      </c>
      <c r="B57" s="105"/>
      <c r="C57" s="22" t="s">
        <v>99</v>
      </c>
      <c r="D57" s="22" t="s">
        <v>100</v>
      </c>
      <c r="E57" s="22"/>
      <c r="F57" s="10">
        <f>F58+F59+F60+F61+F62</f>
        <v>0</v>
      </c>
      <c r="G57" s="10">
        <f t="shared" ref="G57:H57" si="6">G58+G59+G60+G61+G62</f>
        <v>0</v>
      </c>
      <c r="H57" s="10">
        <f t="shared" si="6"/>
        <v>0</v>
      </c>
      <c r="I57" s="21" t="s">
        <v>28</v>
      </c>
    </row>
    <row r="58" spans="1:9" ht="33.75" customHeight="1" x14ac:dyDescent="0.15">
      <c r="A58" s="105" t="s">
        <v>101</v>
      </c>
      <c r="B58" s="105"/>
      <c r="C58" s="22" t="s">
        <v>102</v>
      </c>
      <c r="D58" s="22" t="s">
        <v>103</v>
      </c>
      <c r="E58" s="22"/>
      <c r="F58" s="7">
        <v>0</v>
      </c>
      <c r="G58" s="7">
        <v>0</v>
      </c>
      <c r="H58" s="7">
        <v>0</v>
      </c>
      <c r="I58" s="21" t="s">
        <v>28</v>
      </c>
    </row>
    <row r="59" spans="1:9" ht="41.25" customHeight="1" x14ac:dyDescent="0.15">
      <c r="A59" s="105" t="s">
        <v>104</v>
      </c>
      <c r="B59" s="105"/>
      <c r="C59" s="22" t="s">
        <v>105</v>
      </c>
      <c r="D59" s="22" t="s">
        <v>106</v>
      </c>
      <c r="E59" s="22"/>
      <c r="F59" s="7">
        <v>0</v>
      </c>
      <c r="G59" s="7">
        <v>0</v>
      </c>
      <c r="H59" s="7">
        <v>0</v>
      </c>
      <c r="I59" s="21" t="s">
        <v>28</v>
      </c>
    </row>
    <row r="60" spans="1:9" ht="33.75" customHeight="1" x14ac:dyDescent="0.15">
      <c r="A60" s="105" t="s">
        <v>107</v>
      </c>
      <c r="B60" s="105"/>
      <c r="C60" s="22" t="s">
        <v>108</v>
      </c>
      <c r="D60" s="22" t="s">
        <v>109</v>
      </c>
      <c r="E60" s="22"/>
      <c r="F60" s="7">
        <v>0</v>
      </c>
      <c r="G60" s="7">
        <v>0</v>
      </c>
      <c r="H60" s="7">
        <v>0</v>
      </c>
      <c r="I60" s="21" t="s">
        <v>28</v>
      </c>
    </row>
    <row r="61" spans="1:9" ht="46.5" customHeight="1" x14ac:dyDescent="0.15">
      <c r="A61" s="105" t="s">
        <v>110</v>
      </c>
      <c r="B61" s="105"/>
      <c r="C61" s="22" t="s">
        <v>111</v>
      </c>
      <c r="D61" s="22" t="s">
        <v>112</v>
      </c>
      <c r="E61" s="22"/>
      <c r="F61" s="7">
        <v>0</v>
      </c>
      <c r="G61" s="7">
        <v>0</v>
      </c>
      <c r="H61" s="7">
        <v>0</v>
      </c>
      <c r="I61" s="21" t="s">
        <v>28</v>
      </c>
    </row>
    <row r="62" spans="1:9" ht="24.75" customHeight="1" x14ac:dyDescent="0.15">
      <c r="A62" s="105" t="s">
        <v>113</v>
      </c>
      <c r="B62" s="105"/>
      <c r="C62" s="22" t="s">
        <v>114</v>
      </c>
      <c r="D62" s="22" t="s">
        <v>115</v>
      </c>
      <c r="E62" s="22"/>
      <c r="F62" s="7">
        <v>0</v>
      </c>
      <c r="G62" s="7">
        <v>0</v>
      </c>
      <c r="H62" s="7">
        <v>0</v>
      </c>
      <c r="I62" s="21" t="s">
        <v>28</v>
      </c>
    </row>
    <row r="63" spans="1:9" ht="19.5" customHeight="1" x14ac:dyDescent="0.15">
      <c r="A63" s="105" t="s">
        <v>116</v>
      </c>
      <c r="B63" s="105"/>
      <c r="C63" s="22" t="s">
        <v>117</v>
      </c>
      <c r="D63" s="22" t="s">
        <v>118</v>
      </c>
      <c r="E63" s="22"/>
      <c r="F63" s="10">
        <f>F64+F65+F66</f>
        <v>26900</v>
      </c>
      <c r="G63" s="10">
        <f t="shared" ref="G63:H63" si="7">G64+G65+G66</f>
        <v>26900</v>
      </c>
      <c r="H63" s="10">
        <f t="shared" si="7"/>
        <v>26900</v>
      </c>
      <c r="I63" s="21" t="s">
        <v>28</v>
      </c>
    </row>
    <row r="64" spans="1:9" ht="24" customHeight="1" x14ac:dyDescent="0.15">
      <c r="A64" s="105" t="s">
        <v>119</v>
      </c>
      <c r="B64" s="105"/>
      <c r="C64" s="22" t="s">
        <v>120</v>
      </c>
      <c r="D64" s="22" t="s">
        <v>121</v>
      </c>
      <c r="E64" s="22"/>
      <c r="F64" s="7">
        <v>14264</v>
      </c>
      <c r="G64" s="7">
        <v>14264</v>
      </c>
      <c r="H64" s="7">
        <v>14264</v>
      </c>
      <c r="I64" s="21" t="s">
        <v>28</v>
      </c>
    </row>
    <row r="65" spans="1:9" ht="24" customHeight="1" x14ac:dyDescent="0.15">
      <c r="A65" s="105" t="s">
        <v>122</v>
      </c>
      <c r="B65" s="105"/>
      <c r="C65" s="22" t="s">
        <v>123</v>
      </c>
      <c r="D65" s="22" t="s">
        <v>124</v>
      </c>
      <c r="E65" s="22"/>
      <c r="F65" s="7">
        <v>12636</v>
      </c>
      <c r="G65" s="7">
        <v>12636</v>
      </c>
      <c r="H65" s="7">
        <v>12636</v>
      </c>
      <c r="I65" s="21" t="s">
        <v>28</v>
      </c>
    </row>
    <row r="66" spans="1:9" ht="22.5" customHeight="1" x14ac:dyDescent="0.15">
      <c r="A66" s="105" t="s">
        <v>125</v>
      </c>
      <c r="B66" s="105"/>
      <c r="C66" s="22" t="s">
        <v>126</v>
      </c>
      <c r="D66" s="22" t="s">
        <v>127</v>
      </c>
      <c r="E66" s="22"/>
      <c r="F66" s="7">
        <v>0</v>
      </c>
      <c r="G66" s="7">
        <v>0</v>
      </c>
      <c r="H66" s="7">
        <v>0</v>
      </c>
      <c r="I66" s="21" t="s">
        <v>28</v>
      </c>
    </row>
    <row r="67" spans="1:9" ht="18.75" customHeight="1" x14ac:dyDescent="0.15">
      <c r="A67" s="105" t="s">
        <v>128</v>
      </c>
      <c r="B67" s="105"/>
      <c r="C67" s="22" t="s">
        <v>129</v>
      </c>
      <c r="D67" s="22" t="s">
        <v>27</v>
      </c>
      <c r="E67" s="22"/>
      <c r="F67" s="10">
        <f>F68+F69+F70</f>
        <v>0</v>
      </c>
      <c r="G67" s="10">
        <f t="shared" ref="G67:H67" si="8">G68+G69+G70</f>
        <v>0</v>
      </c>
      <c r="H67" s="10">
        <f t="shared" si="8"/>
        <v>0</v>
      </c>
      <c r="I67" s="21" t="s">
        <v>28</v>
      </c>
    </row>
    <row r="68" spans="1:9" ht="22.5" customHeight="1" x14ac:dyDescent="0.15">
      <c r="A68" s="105" t="s">
        <v>130</v>
      </c>
      <c r="B68" s="105"/>
      <c r="C68" s="22" t="s">
        <v>131</v>
      </c>
      <c r="D68" s="22" t="s">
        <v>132</v>
      </c>
      <c r="E68" s="22"/>
      <c r="F68" s="7">
        <v>0</v>
      </c>
      <c r="G68" s="7">
        <v>0</v>
      </c>
      <c r="H68" s="7">
        <v>0</v>
      </c>
      <c r="I68" s="21" t="s">
        <v>28</v>
      </c>
    </row>
    <row r="69" spans="1:9" ht="19.5" customHeight="1" x14ac:dyDescent="0.15">
      <c r="A69" s="105" t="s">
        <v>134</v>
      </c>
      <c r="B69" s="105"/>
      <c r="C69" s="22" t="s">
        <v>135</v>
      </c>
      <c r="D69" s="22" t="s">
        <v>136</v>
      </c>
      <c r="E69" s="22"/>
      <c r="F69" s="7">
        <v>0</v>
      </c>
      <c r="G69" s="7">
        <v>0</v>
      </c>
      <c r="H69" s="7">
        <v>0</v>
      </c>
      <c r="I69" s="21" t="s">
        <v>28</v>
      </c>
    </row>
    <row r="70" spans="1:9" ht="27.75" customHeight="1" x14ac:dyDescent="0.15">
      <c r="A70" s="105" t="s">
        <v>137</v>
      </c>
      <c r="B70" s="105"/>
      <c r="C70" s="22" t="s">
        <v>138</v>
      </c>
      <c r="D70" s="22" t="s">
        <v>139</v>
      </c>
      <c r="E70" s="22"/>
      <c r="F70" s="7">
        <v>0</v>
      </c>
      <c r="G70" s="7">
        <v>0</v>
      </c>
      <c r="H70" s="7">
        <v>0</v>
      </c>
      <c r="I70" s="21" t="s">
        <v>28</v>
      </c>
    </row>
    <row r="71" spans="1:9" ht="18" customHeight="1" x14ac:dyDescent="0.15">
      <c r="A71" s="105" t="s">
        <v>140</v>
      </c>
      <c r="B71" s="105"/>
      <c r="C71" s="22" t="s">
        <v>141</v>
      </c>
      <c r="D71" s="22" t="s">
        <v>27</v>
      </c>
      <c r="E71" s="22"/>
      <c r="F71" s="10">
        <f>F72</f>
        <v>0</v>
      </c>
      <c r="G71" s="10">
        <f t="shared" ref="G71:H71" si="9">G72</f>
        <v>0</v>
      </c>
      <c r="H71" s="10">
        <f t="shared" si="9"/>
        <v>0</v>
      </c>
      <c r="I71" s="21" t="s">
        <v>28</v>
      </c>
    </row>
    <row r="72" spans="1:9" ht="33" customHeight="1" x14ac:dyDescent="0.15">
      <c r="A72" s="105" t="s">
        <v>142</v>
      </c>
      <c r="B72" s="105"/>
      <c r="C72" s="22" t="s">
        <v>143</v>
      </c>
      <c r="D72" s="22" t="s">
        <v>144</v>
      </c>
      <c r="E72" s="22"/>
      <c r="F72" s="7">
        <v>0</v>
      </c>
      <c r="G72" s="7">
        <v>0</v>
      </c>
      <c r="H72" s="7">
        <v>0</v>
      </c>
      <c r="I72" s="21" t="s">
        <v>28</v>
      </c>
    </row>
    <row r="73" spans="1:9" ht="18" customHeight="1" x14ac:dyDescent="0.15">
      <c r="A73" s="105" t="s">
        <v>145</v>
      </c>
      <c r="B73" s="105"/>
      <c r="C73" s="22" t="s">
        <v>146</v>
      </c>
      <c r="D73" s="22" t="s">
        <v>27</v>
      </c>
      <c r="E73" s="22"/>
      <c r="F73" s="10">
        <f>F74+F75+F76+F77+F81</f>
        <v>6993172.25</v>
      </c>
      <c r="G73" s="10">
        <f>G74+G75+G76+G77+G81</f>
        <v>8933059</v>
      </c>
      <c r="H73" s="10">
        <f>H74+H75+H76+H77+H81</f>
        <v>8966533</v>
      </c>
      <c r="I73" s="21" t="s">
        <v>28</v>
      </c>
    </row>
    <row r="74" spans="1:9" ht="21.75" customHeight="1" x14ac:dyDescent="0.15">
      <c r="A74" s="105" t="s">
        <v>147</v>
      </c>
      <c r="B74" s="105"/>
      <c r="C74" s="22" t="s">
        <v>148</v>
      </c>
      <c r="D74" s="22" t="s">
        <v>149</v>
      </c>
      <c r="E74" s="22"/>
      <c r="F74" s="7">
        <v>0</v>
      </c>
      <c r="G74" s="7">
        <v>0</v>
      </c>
      <c r="H74" s="7">
        <v>0</v>
      </c>
      <c r="I74" s="21" t="s">
        <v>28</v>
      </c>
    </row>
    <row r="75" spans="1:9" ht="26.25" customHeight="1" x14ac:dyDescent="0.15">
      <c r="A75" s="105" t="s">
        <v>150</v>
      </c>
      <c r="B75" s="105"/>
      <c r="C75" s="22" t="s">
        <v>151</v>
      </c>
      <c r="D75" s="22" t="s">
        <v>152</v>
      </c>
      <c r="E75" s="22"/>
      <c r="F75" s="7">
        <v>0</v>
      </c>
      <c r="G75" s="7">
        <v>0</v>
      </c>
      <c r="H75" s="7">
        <v>0</v>
      </c>
      <c r="I75" s="21" t="s">
        <v>28</v>
      </c>
    </row>
    <row r="76" spans="1:9" ht="21.75" customHeight="1" x14ac:dyDescent="0.15">
      <c r="A76" s="105" t="s">
        <v>153</v>
      </c>
      <c r="B76" s="105"/>
      <c r="C76" s="22" t="s">
        <v>154</v>
      </c>
      <c r="D76" s="22" t="s">
        <v>155</v>
      </c>
      <c r="E76" s="22"/>
      <c r="F76" s="7">
        <v>0</v>
      </c>
      <c r="G76" s="7">
        <v>0</v>
      </c>
      <c r="H76" s="7">
        <v>0</v>
      </c>
      <c r="I76" s="21" t="s">
        <v>28</v>
      </c>
    </row>
    <row r="77" spans="1:9" ht="24" customHeight="1" x14ac:dyDescent="0.15">
      <c r="A77" s="105" t="s">
        <v>156</v>
      </c>
      <c r="B77" s="105"/>
      <c r="C77" s="22" t="s">
        <v>157</v>
      </c>
      <c r="D77" s="9" t="s">
        <v>27</v>
      </c>
      <c r="E77" s="22"/>
      <c r="F77" s="10">
        <f>F78+F79+F80</f>
        <v>6993172.25</v>
      </c>
      <c r="G77" s="10">
        <f t="shared" ref="G77:H77" si="10">G78+G79+G80</f>
        <v>8933059</v>
      </c>
      <c r="H77" s="10">
        <f t="shared" si="10"/>
        <v>8966533</v>
      </c>
      <c r="I77" s="21" t="s">
        <v>28</v>
      </c>
    </row>
    <row r="78" spans="1:9" ht="24" customHeight="1" x14ac:dyDescent="0.15">
      <c r="A78" s="108" t="s">
        <v>271</v>
      </c>
      <c r="B78" s="109"/>
      <c r="C78" s="22">
        <v>2641</v>
      </c>
      <c r="D78" s="22">
        <v>244</v>
      </c>
      <c r="E78" s="22"/>
      <c r="F78" s="16">
        <f>F30+F35-F47-F63-F71-F79-F80</f>
        <v>5854583.25</v>
      </c>
      <c r="G78" s="16">
        <f>G30+G35-G47-G63-G71-G79-G80</f>
        <v>7710421</v>
      </c>
      <c r="H78" s="16">
        <f>H30+H35-H47-H63-H71-H79-H80</f>
        <v>7710421</v>
      </c>
      <c r="I78" s="22"/>
    </row>
    <row r="79" spans="1:9" ht="24" customHeight="1" x14ac:dyDescent="0.15">
      <c r="A79" s="108" t="s">
        <v>272</v>
      </c>
      <c r="B79" s="110"/>
      <c r="C79" s="22">
        <v>2642</v>
      </c>
      <c r="D79" s="22">
        <v>247</v>
      </c>
      <c r="E79" s="22"/>
      <c r="F79" s="7">
        <v>1138589</v>
      </c>
      <c r="G79" s="7">
        <v>1222638</v>
      </c>
      <c r="H79" s="7">
        <v>1256112</v>
      </c>
      <c r="I79" s="22"/>
    </row>
    <row r="80" spans="1:9" ht="24" customHeight="1" x14ac:dyDescent="0.15">
      <c r="A80" s="107" t="s">
        <v>266</v>
      </c>
      <c r="B80" s="105"/>
      <c r="C80" s="22">
        <v>2643</v>
      </c>
      <c r="D80" s="22">
        <v>244</v>
      </c>
      <c r="E80" s="22"/>
      <c r="F80" s="7">
        <f>F33</f>
        <v>0</v>
      </c>
      <c r="G80" s="7">
        <v>0</v>
      </c>
      <c r="H80" s="7">
        <v>0</v>
      </c>
      <c r="I80" s="22"/>
    </row>
    <row r="81" spans="1:9" ht="24" customHeight="1" x14ac:dyDescent="0.15">
      <c r="A81" s="105" t="s">
        <v>158</v>
      </c>
      <c r="B81" s="105"/>
      <c r="C81" s="22" t="s">
        <v>159</v>
      </c>
      <c r="D81" s="22" t="s">
        <v>160</v>
      </c>
      <c r="E81" s="22"/>
      <c r="F81" s="10">
        <f>F82+F83</f>
        <v>0</v>
      </c>
      <c r="G81" s="10">
        <f t="shared" ref="G81:H81" si="11">G82+G83</f>
        <v>0</v>
      </c>
      <c r="H81" s="10">
        <f t="shared" si="11"/>
        <v>0</v>
      </c>
      <c r="I81" s="21" t="s">
        <v>28</v>
      </c>
    </row>
    <row r="82" spans="1:9" ht="36.75" customHeight="1" x14ac:dyDescent="0.15">
      <c r="A82" s="105" t="s">
        <v>161</v>
      </c>
      <c r="B82" s="105"/>
      <c r="C82" s="22" t="s">
        <v>162</v>
      </c>
      <c r="D82" s="22" t="s">
        <v>163</v>
      </c>
      <c r="E82" s="22"/>
      <c r="F82" s="7">
        <v>0</v>
      </c>
      <c r="G82" s="7">
        <v>0</v>
      </c>
      <c r="H82" s="7">
        <v>0</v>
      </c>
      <c r="I82" s="21" t="s">
        <v>28</v>
      </c>
    </row>
    <row r="83" spans="1:9" ht="21" customHeight="1" x14ac:dyDescent="0.15">
      <c r="A83" s="105" t="s">
        <v>164</v>
      </c>
      <c r="B83" s="105"/>
      <c r="C83" s="22" t="s">
        <v>165</v>
      </c>
      <c r="D83" s="22" t="s">
        <v>166</v>
      </c>
      <c r="E83" s="22"/>
      <c r="F83" s="7">
        <v>0</v>
      </c>
      <c r="G83" s="7">
        <v>0</v>
      </c>
      <c r="H83" s="7">
        <v>0</v>
      </c>
      <c r="I83" s="21" t="s">
        <v>28</v>
      </c>
    </row>
    <row r="84" spans="1:9" x14ac:dyDescent="0.15">
      <c r="A84" s="105" t="s">
        <v>167</v>
      </c>
      <c r="B84" s="105"/>
      <c r="C84" s="22" t="s">
        <v>168</v>
      </c>
      <c r="D84" s="22" t="s">
        <v>169</v>
      </c>
      <c r="E84" s="22"/>
      <c r="F84" s="10">
        <f>F85+F86+F87</f>
        <v>0</v>
      </c>
      <c r="G84" s="10">
        <f t="shared" ref="G84:H84" si="12">G85+G86+G87</f>
        <v>0</v>
      </c>
      <c r="H84" s="10">
        <f t="shared" si="12"/>
        <v>0</v>
      </c>
      <c r="I84" s="21" t="s">
        <v>28</v>
      </c>
    </row>
    <row r="85" spans="1:9" ht="21" customHeight="1" x14ac:dyDescent="0.15">
      <c r="A85" s="105" t="s">
        <v>170</v>
      </c>
      <c r="B85" s="105"/>
      <c r="C85" s="22" t="s">
        <v>171</v>
      </c>
      <c r="D85" s="22"/>
      <c r="E85" s="22"/>
      <c r="F85" s="7">
        <v>0</v>
      </c>
      <c r="G85" s="7">
        <v>0</v>
      </c>
      <c r="H85" s="7">
        <v>0</v>
      </c>
      <c r="I85" s="21" t="s">
        <v>28</v>
      </c>
    </row>
    <row r="86" spans="1:9" x14ac:dyDescent="0.15">
      <c r="A86" s="105" t="s">
        <v>172</v>
      </c>
      <c r="B86" s="105"/>
      <c r="C86" s="22" t="s">
        <v>173</v>
      </c>
      <c r="D86" s="22"/>
      <c r="E86" s="22"/>
      <c r="F86" s="7">
        <v>0</v>
      </c>
      <c r="G86" s="7">
        <v>0</v>
      </c>
      <c r="H86" s="7">
        <v>0</v>
      </c>
      <c r="I86" s="21" t="s">
        <v>28</v>
      </c>
    </row>
    <row r="87" spans="1:9" x14ac:dyDescent="0.15">
      <c r="A87" s="105" t="s">
        <v>174</v>
      </c>
      <c r="B87" s="105"/>
      <c r="C87" s="22" t="s">
        <v>175</v>
      </c>
      <c r="D87" s="22"/>
      <c r="E87" s="22"/>
      <c r="F87" s="7">
        <v>0</v>
      </c>
      <c r="G87" s="7">
        <v>0</v>
      </c>
      <c r="H87" s="7">
        <v>0</v>
      </c>
      <c r="I87" s="21" t="s">
        <v>28</v>
      </c>
    </row>
    <row r="88" spans="1:9" x14ac:dyDescent="0.15">
      <c r="A88" s="105" t="s">
        <v>176</v>
      </c>
      <c r="B88" s="105"/>
      <c r="C88" s="22" t="s">
        <v>177</v>
      </c>
      <c r="D88" s="22" t="s">
        <v>27</v>
      </c>
      <c r="E88" s="22"/>
      <c r="F88" s="10">
        <f>F89+F90+F91+F92</f>
        <v>0</v>
      </c>
      <c r="G88" s="10">
        <f t="shared" ref="G88:H88" si="13">G89+G90+G91+G92</f>
        <v>0</v>
      </c>
      <c r="H88" s="10">
        <f t="shared" si="13"/>
        <v>0</v>
      </c>
      <c r="I88" s="21" t="s">
        <v>28</v>
      </c>
    </row>
    <row r="89" spans="1:9" ht="21" customHeight="1" x14ac:dyDescent="0.15">
      <c r="A89" s="105" t="s">
        <v>178</v>
      </c>
      <c r="B89" s="105"/>
      <c r="C89" s="22" t="s">
        <v>179</v>
      </c>
      <c r="D89" s="22" t="s">
        <v>180</v>
      </c>
      <c r="E89" s="22"/>
      <c r="F89" s="7">
        <v>0</v>
      </c>
      <c r="G89" s="7">
        <v>0</v>
      </c>
      <c r="H89" s="7">
        <v>0</v>
      </c>
      <c r="I89" s="21" t="s">
        <v>28</v>
      </c>
    </row>
    <row r="90" spans="1:9" ht="31.5" customHeight="1" x14ac:dyDescent="0.15">
      <c r="A90" s="105" t="s">
        <v>63</v>
      </c>
      <c r="B90" s="105"/>
      <c r="C90" s="22" t="s">
        <v>181</v>
      </c>
      <c r="D90" s="22" t="s">
        <v>180</v>
      </c>
      <c r="E90" s="22"/>
      <c r="F90" s="7">
        <v>0</v>
      </c>
      <c r="G90" s="7">
        <v>0</v>
      </c>
      <c r="H90" s="7">
        <v>0</v>
      </c>
      <c r="I90" s="21" t="s">
        <v>28</v>
      </c>
    </row>
    <row r="91" spans="1:9" ht="21" customHeight="1" x14ac:dyDescent="0.15">
      <c r="A91" s="105" t="s">
        <v>65</v>
      </c>
      <c r="B91" s="105"/>
      <c r="C91" s="22" t="s">
        <v>182</v>
      </c>
      <c r="D91" s="22" t="s">
        <v>180</v>
      </c>
      <c r="E91" s="22"/>
      <c r="F91" s="7">
        <v>0</v>
      </c>
      <c r="G91" s="7">
        <v>0</v>
      </c>
      <c r="H91" s="7">
        <v>0</v>
      </c>
      <c r="I91" s="21" t="s">
        <v>28</v>
      </c>
    </row>
    <row r="92" spans="1:9" ht="21" customHeight="1" x14ac:dyDescent="0.15">
      <c r="A92" s="105" t="s">
        <v>183</v>
      </c>
      <c r="B92" s="105"/>
      <c r="C92" s="22" t="s">
        <v>184</v>
      </c>
      <c r="D92" s="22" t="s">
        <v>180</v>
      </c>
      <c r="E92" s="22"/>
      <c r="F92" s="7">
        <v>0</v>
      </c>
      <c r="G92" s="7">
        <v>0</v>
      </c>
      <c r="H92" s="7">
        <v>0</v>
      </c>
      <c r="I92" s="21" t="s">
        <v>28</v>
      </c>
    </row>
    <row r="95" spans="1:9" x14ac:dyDescent="0.15">
      <c r="B95" s="101" t="s">
        <v>185</v>
      </c>
      <c r="C95" s="101"/>
      <c r="D95" s="101"/>
      <c r="E95" s="101"/>
      <c r="F95" s="101"/>
      <c r="G95" s="101"/>
      <c r="H95" s="101"/>
      <c r="I95" s="101"/>
    </row>
    <row r="97" spans="1:8" x14ac:dyDescent="0.15">
      <c r="A97" s="111" t="s">
        <v>186</v>
      </c>
      <c r="B97" s="111" t="s">
        <v>20</v>
      </c>
      <c r="C97" s="111" t="s">
        <v>21</v>
      </c>
      <c r="D97" s="111" t="s">
        <v>187</v>
      </c>
      <c r="E97" s="111" t="s">
        <v>22</v>
      </c>
      <c r="F97" s="111" t="s">
        <v>24</v>
      </c>
      <c r="G97" s="111"/>
      <c r="H97" s="111"/>
    </row>
    <row r="98" spans="1:8" ht="32.25" customHeight="1" x14ac:dyDescent="0.15">
      <c r="A98" s="111"/>
      <c r="B98" s="111"/>
      <c r="C98" s="111"/>
      <c r="D98" s="111"/>
      <c r="E98" s="111"/>
      <c r="F98" s="15" t="s">
        <v>268</v>
      </c>
      <c r="G98" s="15" t="s">
        <v>278</v>
      </c>
      <c r="H98" s="15" t="s">
        <v>284</v>
      </c>
    </row>
    <row r="99" spans="1:8" x14ac:dyDescent="0.15">
      <c r="A99" s="21">
        <v>1</v>
      </c>
      <c r="B99" s="21">
        <v>2</v>
      </c>
      <c r="C99" s="21">
        <v>3</v>
      </c>
      <c r="D99" s="21">
        <v>4</v>
      </c>
      <c r="E99" s="21">
        <v>5</v>
      </c>
      <c r="F99" s="21">
        <v>6</v>
      </c>
      <c r="G99" s="21">
        <v>7</v>
      </c>
      <c r="H99" s="21">
        <v>8</v>
      </c>
    </row>
    <row r="100" spans="1:8" x14ac:dyDescent="0.15">
      <c r="A100" s="21" t="s">
        <v>28</v>
      </c>
      <c r="B100" s="1" t="s">
        <v>188</v>
      </c>
      <c r="C100" s="21" t="s">
        <v>189</v>
      </c>
      <c r="D100" s="21" t="s">
        <v>133</v>
      </c>
      <c r="E100" s="21"/>
      <c r="F100" s="11">
        <f>F101+F102+F103+F106</f>
        <v>6993172.25</v>
      </c>
      <c r="G100" s="11">
        <f>G101+G102+G103+G106</f>
        <v>8933059</v>
      </c>
      <c r="H100" s="11">
        <f>H101+H102+H103+H106</f>
        <v>8966533</v>
      </c>
    </row>
    <row r="101" spans="1:8" ht="31.5" x14ac:dyDescent="0.15">
      <c r="A101" s="21" t="s">
        <v>190</v>
      </c>
      <c r="B101" s="1" t="s">
        <v>191</v>
      </c>
      <c r="C101" s="21" t="s">
        <v>192</v>
      </c>
      <c r="D101" s="21" t="s">
        <v>133</v>
      </c>
      <c r="E101" s="21"/>
      <c r="F101" s="2"/>
      <c r="G101" s="2"/>
      <c r="H101" s="2"/>
    </row>
    <row r="102" spans="1:8" ht="42" x14ac:dyDescent="0.15">
      <c r="A102" s="21" t="s">
        <v>193</v>
      </c>
      <c r="B102" s="1" t="s">
        <v>194</v>
      </c>
      <c r="C102" s="21" t="s">
        <v>195</v>
      </c>
      <c r="D102" s="21" t="s">
        <v>133</v>
      </c>
      <c r="E102" s="21"/>
      <c r="F102" s="2"/>
      <c r="G102" s="2"/>
      <c r="H102" s="2"/>
    </row>
    <row r="103" spans="1:8" ht="31.5" x14ac:dyDescent="0.15">
      <c r="A103" s="21" t="s">
        <v>196</v>
      </c>
      <c r="B103" s="1" t="s">
        <v>197</v>
      </c>
      <c r="C103" s="21" t="s">
        <v>198</v>
      </c>
      <c r="D103" s="21" t="s">
        <v>133</v>
      </c>
      <c r="E103" s="21"/>
      <c r="F103" s="11">
        <f>F104+F105</f>
        <v>0</v>
      </c>
      <c r="G103" s="11">
        <f t="shared" ref="G103:H103" si="14">G104+G105</f>
        <v>0</v>
      </c>
      <c r="H103" s="11">
        <f t="shared" si="14"/>
        <v>0</v>
      </c>
    </row>
    <row r="104" spans="1:8" x14ac:dyDescent="0.15">
      <c r="A104" s="21" t="s">
        <v>199</v>
      </c>
      <c r="B104" s="1" t="s">
        <v>200</v>
      </c>
      <c r="C104" s="21" t="s">
        <v>201</v>
      </c>
      <c r="D104" s="21" t="s">
        <v>133</v>
      </c>
      <c r="E104" s="21"/>
      <c r="F104" s="2"/>
      <c r="G104" s="2"/>
      <c r="H104" s="2"/>
    </row>
    <row r="105" spans="1:8" x14ac:dyDescent="0.15">
      <c r="A105" s="21" t="s">
        <v>202</v>
      </c>
      <c r="B105" s="1" t="s">
        <v>203</v>
      </c>
      <c r="C105" s="21" t="s">
        <v>204</v>
      </c>
      <c r="D105" s="21" t="s">
        <v>133</v>
      </c>
      <c r="E105" s="21"/>
      <c r="F105" s="2"/>
      <c r="G105" s="2"/>
      <c r="H105" s="2"/>
    </row>
    <row r="106" spans="1:8" ht="42" x14ac:dyDescent="0.15">
      <c r="A106" s="21" t="s">
        <v>205</v>
      </c>
      <c r="B106" s="1" t="s">
        <v>206</v>
      </c>
      <c r="C106" s="21" t="s">
        <v>207</v>
      </c>
      <c r="D106" s="21" t="s">
        <v>133</v>
      </c>
      <c r="E106" s="21"/>
      <c r="F106" s="11">
        <f>F107+F110+F113+F114+F117</f>
        <v>6993172.25</v>
      </c>
      <c r="G106" s="11">
        <f t="shared" ref="G106:H106" si="15">G107+G110+G113+G114+G117</f>
        <v>8933059</v>
      </c>
      <c r="H106" s="11">
        <f t="shared" si="15"/>
        <v>8966533</v>
      </c>
    </row>
    <row r="107" spans="1:8" ht="31.5" x14ac:dyDescent="0.15">
      <c r="A107" s="21" t="s">
        <v>208</v>
      </c>
      <c r="B107" s="1" t="s">
        <v>209</v>
      </c>
      <c r="C107" s="21" t="s">
        <v>210</v>
      </c>
      <c r="D107" s="21" t="s">
        <v>133</v>
      </c>
      <c r="E107" s="21"/>
      <c r="F107" s="11">
        <f>F108+F109</f>
        <v>6993172.25</v>
      </c>
      <c r="G107" s="11">
        <f t="shared" ref="G107:H107" si="16">G108+G109</f>
        <v>8933059</v>
      </c>
      <c r="H107" s="11">
        <f t="shared" si="16"/>
        <v>8966533</v>
      </c>
    </row>
    <row r="108" spans="1:8" x14ac:dyDescent="0.15">
      <c r="A108" s="21" t="s">
        <v>211</v>
      </c>
      <c r="B108" s="1" t="s">
        <v>200</v>
      </c>
      <c r="C108" s="21" t="s">
        <v>212</v>
      </c>
      <c r="D108" s="21" t="s">
        <v>133</v>
      </c>
      <c r="E108" s="21"/>
      <c r="F108" s="7">
        <f>F73</f>
        <v>6993172.25</v>
      </c>
      <c r="G108" s="7">
        <f t="shared" ref="G108:H108" si="17">G73</f>
        <v>8933059</v>
      </c>
      <c r="H108" s="7">
        <f t="shared" si="17"/>
        <v>8966533</v>
      </c>
    </row>
    <row r="109" spans="1:8" x14ac:dyDescent="0.15">
      <c r="A109" s="21" t="s">
        <v>213</v>
      </c>
      <c r="B109" s="1" t="s">
        <v>203</v>
      </c>
      <c r="C109" s="21" t="s">
        <v>214</v>
      </c>
      <c r="D109" s="21" t="s">
        <v>133</v>
      </c>
      <c r="E109" s="21"/>
      <c r="F109" s="2"/>
      <c r="G109" s="2"/>
      <c r="H109" s="2"/>
    </row>
    <row r="110" spans="1:8" ht="31.5" x14ac:dyDescent="0.15">
      <c r="A110" s="21" t="s">
        <v>215</v>
      </c>
      <c r="B110" s="1" t="s">
        <v>216</v>
      </c>
      <c r="C110" s="21" t="s">
        <v>217</v>
      </c>
      <c r="D110" s="21" t="s">
        <v>133</v>
      </c>
      <c r="E110" s="21"/>
      <c r="F110" s="2">
        <f>F111+F112</f>
        <v>0</v>
      </c>
      <c r="G110" s="2">
        <f t="shared" ref="G110:H110" si="18">G111+G112</f>
        <v>0</v>
      </c>
      <c r="H110" s="2">
        <f t="shared" si="18"/>
        <v>0</v>
      </c>
    </row>
    <row r="111" spans="1:8" x14ac:dyDescent="0.15">
      <c r="A111" s="21" t="s">
        <v>218</v>
      </c>
      <c r="B111" s="1" t="s">
        <v>200</v>
      </c>
      <c r="C111" s="21" t="s">
        <v>219</v>
      </c>
      <c r="D111" s="21" t="s">
        <v>133</v>
      </c>
      <c r="E111" s="21"/>
      <c r="F111" s="2"/>
      <c r="G111" s="2"/>
      <c r="H111" s="2"/>
    </row>
    <row r="112" spans="1:8" x14ac:dyDescent="0.15">
      <c r="A112" s="21" t="s">
        <v>220</v>
      </c>
      <c r="B112" s="1" t="s">
        <v>203</v>
      </c>
      <c r="C112" s="21" t="s">
        <v>221</v>
      </c>
      <c r="D112" s="21" t="s">
        <v>133</v>
      </c>
      <c r="E112" s="21"/>
      <c r="F112" s="2"/>
      <c r="G112" s="2"/>
      <c r="H112" s="2"/>
    </row>
    <row r="113" spans="1:8" ht="21" x14ac:dyDescent="0.15">
      <c r="A113" s="21" t="s">
        <v>222</v>
      </c>
      <c r="B113" s="1" t="s">
        <v>223</v>
      </c>
      <c r="C113" s="21" t="s">
        <v>224</v>
      </c>
      <c r="D113" s="21" t="s">
        <v>133</v>
      </c>
      <c r="E113" s="21"/>
      <c r="F113" s="2"/>
      <c r="G113" s="2"/>
      <c r="H113" s="2"/>
    </row>
    <row r="114" spans="1:8" x14ac:dyDescent="0.15">
      <c r="A114" s="21" t="s">
        <v>225</v>
      </c>
      <c r="B114" s="1" t="s">
        <v>226</v>
      </c>
      <c r="C114" s="21" t="s">
        <v>227</v>
      </c>
      <c r="D114" s="21" t="s">
        <v>133</v>
      </c>
      <c r="E114" s="21"/>
      <c r="F114" s="2">
        <f>F115+F116</f>
        <v>0</v>
      </c>
      <c r="G114" s="2">
        <f t="shared" ref="G114:H114" si="19">G115+G116</f>
        <v>0</v>
      </c>
      <c r="H114" s="2">
        <f t="shared" si="19"/>
        <v>0</v>
      </c>
    </row>
    <row r="115" spans="1:8" x14ac:dyDescent="0.15">
      <c r="A115" s="21" t="s">
        <v>228</v>
      </c>
      <c r="B115" s="1" t="s">
        <v>200</v>
      </c>
      <c r="C115" s="21" t="s">
        <v>229</v>
      </c>
      <c r="D115" s="21" t="s">
        <v>133</v>
      </c>
      <c r="E115" s="21"/>
      <c r="F115" s="2"/>
      <c r="G115" s="2"/>
      <c r="H115" s="2"/>
    </row>
    <row r="116" spans="1:8" x14ac:dyDescent="0.15">
      <c r="A116" s="21" t="s">
        <v>230</v>
      </c>
      <c r="B116" s="1" t="s">
        <v>203</v>
      </c>
      <c r="C116" s="21" t="s">
        <v>231</v>
      </c>
      <c r="D116" s="21" t="s">
        <v>133</v>
      </c>
      <c r="E116" s="21"/>
      <c r="F116" s="2"/>
      <c r="G116" s="2"/>
      <c r="H116" s="2"/>
    </row>
    <row r="117" spans="1:8" x14ac:dyDescent="0.15">
      <c r="A117" s="21" t="s">
        <v>232</v>
      </c>
      <c r="B117" s="1" t="s">
        <v>233</v>
      </c>
      <c r="C117" s="21" t="s">
        <v>234</v>
      </c>
      <c r="D117" s="21" t="s">
        <v>133</v>
      </c>
      <c r="E117" s="21"/>
      <c r="F117" s="2">
        <f>F118+F119</f>
        <v>0</v>
      </c>
      <c r="G117" s="2">
        <f t="shared" ref="G117:H117" si="20">G118+G119</f>
        <v>0</v>
      </c>
      <c r="H117" s="2">
        <f t="shared" si="20"/>
        <v>0</v>
      </c>
    </row>
    <row r="118" spans="1:8" x14ac:dyDescent="0.15">
      <c r="A118" s="21" t="s">
        <v>235</v>
      </c>
      <c r="B118" s="1" t="s">
        <v>200</v>
      </c>
      <c r="C118" s="21" t="s">
        <v>236</v>
      </c>
      <c r="D118" s="21" t="s">
        <v>133</v>
      </c>
      <c r="E118" s="21"/>
      <c r="F118" s="2"/>
      <c r="G118" s="2"/>
      <c r="H118" s="2"/>
    </row>
    <row r="119" spans="1:8" x14ac:dyDescent="0.15">
      <c r="A119" s="21" t="s">
        <v>237</v>
      </c>
      <c r="B119" s="1" t="s">
        <v>203</v>
      </c>
      <c r="C119" s="21" t="s">
        <v>238</v>
      </c>
      <c r="D119" s="21" t="s">
        <v>133</v>
      </c>
      <c r="E119" s="21"/>
      <c r="F119" s="2"/>
      <c r="G119" s="2"/>
      <c r="H119" s="2"/>
    </row>
    <row r="120" spans="1:8" ht="42" x14ac:dyDescent="0.15">
      <c r="A120" s="21" t="s">
        <v>239</v>
      </c>
      <c r="B120" s="1" t="s">
        <v>240</v>
      </c>
      <c r="C120" s="21" t="s">
        <v>241</v>
      </c>
      <c r="D120" s="21" t="s">
        <v>133</v>
      </c>
      <c r="E120" s="21"/>
      <c r="F120" s="11">
        <f>F121+F122+F123</f>
        <v>6993172.25</v>
      </c>
      <c r="G120" s="11">
        <f t="shared" ref="G120:H120" si="21">G121+G122+G123</f>
        <v>8933059</v>
      </c>
      <c r="H120" s="11">
        <f t="shared" si="21"/>
        <v>8966533</v>
      </c>
    </row>
    <row r="121" spans="1:8" x14ac:dyDescent="0.15">
      <c r="A121" s="21" t="s">
        <v>242</v>
      </c>
      <c r="B121" s="1" t="s">
        <v>243</v>
      </c>
      <c r="C121" s="21" t="s">
        <v>244</v>
      </c>
      <c r="D121" s="21" t="s">
        <v>247</v>
      </c>
      <c r="E121" s="21"/>
      <c r="F121" s="7">
        <f>F106</f>
        <v>6993172.25</v>
      </c>
      <c r="G121" s="7">
        <f t="shared" ref="G121:H121" si="22">G106</f>
        <v>8933059</v>
      </c>
      <c r="H121" s="7">
        <f t="shared" si="22"/>
        <v>8966533</v>
      </c>
    </row>
    <row r="122" spans="1:8" x14ac:dyDescent="0.15">
      <c r="A122" s="21" t="s">
        <v>245</v>
      </c>
      <c r="B122" s="1" t="s">
        <v>243</v>
      </c>
      <c r="C122" s="21" t="s">
        <v>246</v>
      </c>
      <c r="D122" s="21" t="s">
        <v>250</v>
      </c>
      <c r="E122" s="21"/>
      <c r="F122" s="2"/>
      <c r="G122" s="2"/>
      <c r="H122" s="2"/>
    </row>
    <row r="123" spans="1:8" x14ac:dyDescent="0.15">
      <c r="A123" s="21" t="s">
        <v>248</v>
      </c>
      <c r="B123" s="1" t="s">
        <v>243</v>
      </c>
      <c r="C123" s="21" t="s">
        <v>249</v>
      </c>
      <c r="D123" s="21">
        <v>2023</v>
      </c>
      <c r="E123" s="21"/>
      <c r="F123" s="2"/>
      <c r="G123" s="2"/>
      <c r="H123" s="2"/>
    </row>
    <row r="124" spans="1:8" ht="42" x14ac:dyDescent="0.15">
      <c r="A124" s="21" t="s">
        <v>251</v>
      </c>
      <c r="B124" s="1" t="s">
        <v>252</v>
      </c>
      <c r="C124" s="21" t="s">
        <v>253</v>
      </c>
      <c r="D124" s="21" t="s">
        <v>133</v>
      </c>
      <c r="E124" s="21"/>
      <c r="F124" s="2">
        <f>F125+F126+F127</f>
        <v>0</v>
      </c>
      <c r="G124" s="2">
        <f t="shared" ref="G124:H124" si="23">G125+G126+G127</f>
        <v>0</v>
      </c>
      <c r="H124" s="2">
        <f t="shared" si="23"/>
        <v>0</v>
      </c>
    </row>
    <row r="125" spans="1:8" x14ac:dyDescent="0.15">
      <c r="A125" s="21" t="s">
        <v>254</v>
      </c>
      <c r="B125" s="1" t="s">
        <v>243</v>
      </c>
      <c r="C125" s="21" t="s">
        <v>255</v>
      </c>
      <c r="D125" s="21" t="s">
        <v>247</v>
      </c>
      <c r="E125" s="21"/>
      <c r="F125" s="2"/>
      <c r="G125" s="2"/>
      <c r="H125" s="2"/>
    </row>
    <row r="126" spans="1:8" x14ac:dyDescent="0.15">
      <c r="A126" s="21" t="s">
        <v>256</v>
      </c>
      <c r="B126" s="1" t="s">
        <v>243</v>
      </c>
      <c r="C126" s="21" t="s">
        <v>257</v>
      </c>
      <c r="D126" s="21" t="s">
        <v>250</v>
      </c>
      <c r="E126" s="21"/>
      <c r="F126" s="2"/>
      <c r="G126" s="2"/>
      <c r="H126" s="2"/>
    </row>
    <row r="127" spans="1:8" x14ac:dyDescent="0.15">
      <c r="A127" s="21" t="s">
        <v>258</v>
      </c>
      <c r="B127" s="1" t="s">
        <v>243</v>
      </c>
      <c r="C127" s="21" t="s">
        <v>259</v>
      </c>
      <c r="D127" s="21">
        <v>2023</v>
      </c>
      <c r="E127" s="21"/>
      <c r="F127" s="2"/>
      <c r="G127" s="2"/>
      <c r="H127" s="2"/>
    </row>
    <row r="129" spans="1:7" x14ac:dyDescent="0.15">
      <c r="A129" s="113" t="s">
        <v>260</v>
      </c>
      <c r="B129" s="113"/>
      <c r="C129" s="114" t="s">
        <v>274</v>
      </c>
      <c r="D129" s="115"/>
      <c r="E129" s="20"/>
      <c r="F129" s="114" t="s">
        <v>275</v>
      </c>
      <c r="G129" s="115"/>
    </row>
    <row r="130" spans="1:7" x14ac:dyDescent="0.15">
      <c r="C130" s="112" t="s">
        <v>261</v>
      </c>
      <c r="D130" s="112"/>
      <c r="E130" s="17" t="s">
        <v>2</v>
      </c>
      <c r="F130" s="112" t="s">
        <v>3</v>
      </c>
      <c r="G130" s="112"/>
    </row>
    <row r="132" spans="1:7" x14ac:dyDescent="0.15">
      <c r="A132" s="113" t="s">
        <v>262</v>
      </c>
      <c r="B132" s="113"/>
      <c r="C132" s="114" t="s">
        <v>269</v>
      </c>
      <c r="D132" s="115"/>
      <c r="E132" s="19" t="s">
        <v>273</v>
      </c>
      <c r="F132" s="114" t="s">
        <v>270</v>
      </c>
      <c r="G132" s="115"/>
    </row>
    <row r="133" spans="1:7" ht="21" x14ac:dyDescent="0.15">
      <c r="C133" s="112" t="s">
        <v>261</v>
      </c>
      <c r="D133" s="112"/>
      <c r="E133" s="17" t="s">
        <v>263</v>
      </c>
      <c r="F133" s="112" t="s">
        <v>264</v>
      </c>
      <c r="G133" s="112"/>
    </row>
    <row r="134" spans="1:7" x14ac:dyDescent="0.15">
      <c r="A134" s="112" t="s">
        <v>265</v>
      </c>
      <c r="B134" s="112"/>
    </row>
  </sheetData>
  <mergeCells count="104">
    <mergeCell ref="C133:D133"/>
    <mergeCell ref="F133:G133"/>
    <mergeCell ref="A134:B134"/>
    <mergeCell ref="A129:B129"/>
    <mergeCell ref="C129:D129"/>
    <mergeCell ref="F129:G129"/>
    <mergeCell ref="C130:D130"/>
    <mergeCell ref="F130:G130"/>
    <mergeCell ref="A132:B132"/>
    <mergeCell ref="C132:D132"/>
    <mergeCell ref="F132:G132"/>
    <mergeCell ref="A91:B91"/>
    <mergeCell ref="A92:B92"/>
    <mergeCell ref="B95:I95"/>
    <mergeCell ref="A97:A98"/>
    <mergeCell ref="B97:B98"/>
    <mergeCell ref="C97:C98"/>
    <mergeCell ref="D97:D98"/>
    <mergeCell ref="E97:E98"/>
    <mergeCell ref="F97:H97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  <mergeCell ref="G2:I2"/>
    <mergeCell ref="G3:I3"/>
    <mergeCell ref="G4:I4"/>
    <mergeCell ref="H5:I5"/>
    <mergeCell ref="H6:I6"/>
    <mergeCell ref="G7:I7"/>
  </mergeCells>
  <pageMargins left="0.70866141732283472" right="0.70866141732283472" top="0.74803149606299213" bottom="0.74803149606299213" header="0.31496062992125984" footer="0.31496062992125984"/>
  <pageSetup paperSize="9" scale="51" fitToHeight="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B49DD-DE47-4D1C-97C0-4219F6A3BC1D}">
  <sheetPr>
    <pageSetUpPr fitToPage="1"/>
  </sheetPr>
  <dimension ref="A1:I134"/>
  <sheetViews>
    <sheetView tabSelected="1" topLeftCell="A43" workbookViewId="0">
      <selection activeCell="F80" sqref="F80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101" t="s">
        <v>0</v>
      </c>
      <c r="H2" s="101"/>
      <c r="I2" s="101"/>
    </row>
    <row r="3" spans="2:9" ht="21" customHeight="1" x14ac:dyDescent="0.15">
      <c r="G3" s="102" t="s">
        <v>279</v>
      </c>
      <c r="H3" s="102"/>
      <c r="I3" s="102"/>
    </row>
    <row r="4" spans="2:9" ht="15" customHeight="1" x14ac:dyDescent="0.15">
      <c r="G4" s="103" t="s">
        <v>1</v>
      </c>
      <c r="H4" s="103"/>
      <c r="I4" s="103"/>
    </row>
    <row r="5" spans="2:9" ht="18" customHeight="1" x14ac:dyDescent="0.15">
      <c r="G5" s="89"/>
      <c r="H5" s="102" t="s">
        <v>277</v>
      </c>
      <c r="I5" s="102"/>
    </row>
    <row r="6" spans="2:9" ht="15" customHeight="1" x14ac:dyDescent="0.15">
      <c r="G6" s="90" t="s">
        <v>2</v>
      </c>
      <c r="H6" s="103" t="s">
        <v>3</v>
      </c>
      <c r="I6" s="103"/>
    </row>
    <row r="7" spans="2:9" ht="30" customHeight="1" x14ac:dyDescent="0.15">
      <c r="G7" s="97" t="s">
        <v>309</v>
      </c>
      <c r="H7" s="97"/>
      <c r="I7" s="97"/>
    </row>
    <row r="8" spans="2:9" ht="20.100000000000001" customHeight="1" x14ac:dyDescent="0.15">
      <c r="G8" s="97" t="s">
        <v>4</v>
      </c>
      <c r="H8" s="97"/>
      <c r="I8" s="97"/>
    </row>
    <row r="9" spans="2:9" ht="9.75" customHeight="1" x14ac:dyDescent="0.15"/>
    <row r="10" spans="2:9" ht="20.25" customHeight="1" x14ac:dyDescent="0.15">
      <c r="B10" s="98" t="s">
        <v>5</v>
      </c>
      <c r="C10" s="98"/>
      <c r="D10" s="98"/>
      <c r="E10" s="98"/>
      <c r="F10" s="98"/>
      <c r="G10" s="98"/>
      <c r="H10" s="12"/>
      <c r="I10" s="12"/>
    </row>
    <row r="11" spans="2:9" ht="30" customHeight="1" x14ac:dyDescent="0.15">
      <c r="B11" s="98" t="s">
        <v>281</v>
      </c>
      <c r="C11" s="98"/>
      <c r="D11" s="98"/>
      <c r="E11" s="98"/>
      <c r="F11" s="98"/>
      <c r="G11" s="98"/>
      <c r="H11" s="12"/>
      <c r="I11" s="12"/>
    </row>
    <row r="12" spans="2:9" ht="18.75" customHeight="1" x14ac:dyDescent="0.15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15">
      <c r="C13" s="14" t="s">
        <v>7</v>
      </c>
      <c r="D13" s="99" t="s">
        <v>310</v>
      </c>
      <c r="E13" s="99"/>
      <c r="F13" s="99"/>
      <c r="G13" s="14" t="s">
        <v>8</v>
      </c>
      <c r="H13" s="15" t="s">
        <v>311</v>
      </c>
      <c r="I13" s="15"/>
    </row>
    <row r="14" spans="2:9" ht="18.75" customHeight="1" x14ac:dyDescent="0.15">
      <c r="G14" s="94" t="s">
        <v>9</v>
      </c>
      <c r="H14" s="6">
        <v>52302592</v>
      </c>
      <c r="I14" s="92"/>
    </row>
    <row r="15" spans="2:9" ht="26.25" customHeight="1" x14ac:dyDescent="0.15">
      <c r="B15" s="4" t="s">
        <v>10</v>
      </c>
      <c r="C15" s="100" t="s">
        <v>267</v>
      </c>
      <c r="D15" s="100"/>
      <c r="E15" s="100"/>
      <c r="F15" s="100"/>
      <c r="G15" s="94" t="s">
        <v>11</v>
      </c>
      <c r="H15" s="6">
        <v>504</v>
      </c>
      <c r="I15" s="92"/>
    </row>
    <row r="16" spans="2:9" ht="18.75" customHeight="1" x14ac:dyDescent="0.15">
      <c r="G16" s="94" t="s">
        <v>9</v>
      </c>
      <c r="H16" s="8">
        <v>52320518</v>
      </c>
      <c r="I16" s="92"/>
    </row>
    <row r="17" spans="1:9" ht="18.75" customHeight="1" x14ac:dyDescent="0.15">
      <c r="G17" s="94" t="s">
        <v>12</v>
      </c>
      <c r="H17" s="6">
        <v>5512004494</v>
      </c>
      <c r="I17" s="92"/>
    </row>
    <row r="18" spans="1:9" ht="30.75" customHeight="1" x14ac:dyDescent="0.15">
      <c r="B18" s="4" t="s">
        <v>13</v>
      </c>
      <c r="C18" s="100" t="s">
        <v>276</v>
      </c>
      <c r="D18" s="100"/>
      <c r="E18" s="100"/>
      <c r="F18" s="100"/>
      <c r="G18" s="94" t="s">
        <v>14</v>
      </c>
      <c r="H18" s="6">
        <v>551201001</v>
      </c>
      <c r="I18" s="92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94" t="s">
        <v>17</v>
      </c>
      <c r="H19" s="92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101" t="s">
        <v>19</v>
      </c>
      <c r="C21" s="101"/>
      <c r="D21" s="101"/>
      <c r="E21" s="101"/>
      <c r="F21" s="101"/>
      <c r="G21" s="101"/>
      <c r="H21" s="101"/>
    </row>
    <row r="22" spans="1:9" ht="18" customHeight="1" x14ac:dyDescent="0.15"/>
    <row r="23" spans="1:9" ht="19.5" customHeight="1" x14ac:dyDescent="0.15">
      <c r="A23" s="106" t="s">
        <v>20</v>
      </c>
      <c r="B23" s="106"/>
      <c r="C23" s="104" t="s">
        <v>21</v>
      </c>
      <c r="D23" s="104" t="s">
        <v>22</v>
      </c>
      <c r="E23" s="104" t="s">
        <v>23</v>
      </c>
      <c r="F23" s="104" t="s">
        <v>24</v>
      </c>
      <c r="G23" s="104"/>
      <c r="H23" s="104"/>
    </row>
    <row r="24" spans="1:9" ht="27" customHeight="1" x14ac:dyDescent="0.15">
      <c r="A24" s="106"/>
      <c r="B24" s="106"/>
      <c r="C24" s="104"/>
      <c r="D24" s="104"/>
      <c r="E24" s="104"/>
      <c r="F24" s="15" t="s">
        <v>268</v>
      </c>
      <c r="G24" s="15" t="s">
        <v>278</v>
      </c>
      <c r="H24" s="15" t="s">
        <v>284</v>
      </c>
    </row>
    <row r="25" spans="1:9" ht="16.5" customHeight="1" x14ac:dyDescent="0.15">
      <c r="A25" s="104">
        <v>1</v>
      </c>
      <c r="B25" s="104"/>
      <c r="C25" s="91">
        <v>2</v>
      </c>
      <c r="D25" s="91">
        <v>3</v>
      </c>
      <c r="E25" s="91">
        <v>4</v>
      </c>
      <c r="F25" s="91">
        <v>5</v>
      </c>
      <c r="G25" s="91">
        <v>6</v>
      </c>
      <c r="H25" s="91">
        <v>7</v>
      </c>
    </row>
    <row r="26" spans="1:9" ht="16.5" customHeight="1" x14ac:dyDescent="0.15">
      <c r="A26" s="105" t="s">
        <v>25</v>
      </c>
      <c r="B26" s="105"/>
      <c r="C26" s="91" t="s">
        <v>26</v>
      </c>
      <c r="D26" s="91" t="s">
        <v>27</v>
      </c>
      <c r="E26" s="91" t="s">
        <v>27</v>
      </c>
      <c r="F26" s="10">
        <v>304875.31</v>
      </c>
      <c r="G26" s="7">
        <v>0</v>
      </c>
      <c r="H26" s="7">
        <v>0</v>
      </c>
      <c r="I26" s="92" t="s">
        <v>28</v>
      </c>
    </row>
    <row r="27" spans="1:9" ht="16.5" customHeight="1" x14ac:dyDescent="0.15">
      <c r="A27" s="105" t="s">
        <v>29</v>
      </c>
      <c r="B27" s="105"/>
      <c r="C27" s="91" t="s">
        <v>30</v>
      </c>
      <c r="D27" s="91" t="s">
        <v>27</v>
      </c>
      <c r="E27" s="91" t="s">
        <v>27</v>
      </c>
      <c r="F27" s="7">
        <v>0</v>
      </c>
      <c r="G27" s="7">
        <v>0</v>
      </c>
      <c r="H27" s="7">
        <v>0</v>
      </c>
      <c r="I27" s="92" t="s">
        <v>28</v>
      </c>
    </row>
    <row r="28" spans="1:9" ht="16.5" customHeight="1" x14ac:dyDescent="0.15">
      <c r="A28" s="105" t="s">
        <v>31</v>
      </c>
      <c r="B28" s="105"/>
      <c r="C28" s="91" t="s">
        <v>32</v>
      </c>
      <c r="D28" s="91"/>
      <c r="E28" s="91"/>
      <c r="F28" s="10">
        <f>F29+F30+F34+F35+F39+F40</f>
        <v>57899044.170000002</v>
      </c>
      <c r="G28" s="10">
        <f t="shared" ref="G28:H28" si="0">G29+G30+G34+G35+G39+G40</f>
        <v>50448841.539999999</v>
      </c>
      <c r="H28" s="10">
        <f t="shared" si="0"/>
        <v>50575109.990000002</v>
      </c>
      <c r="I28" s="92" t="s">
        <v>28</v>
      </c>
    </row>
    <row r="29" spans="1:9" ht="21.75" customHeight="1" x14ac:dyDescent="0.15">
      <c r="A29" s="105" t="s">
        <v>33</v>
      </c>
      <c r="B29" s="105"/>
      <c r="C29" s="91" t="s">
        <v>34</v>
      </c>
      <c r="D29" s="91" t="s">
        <v>35</v>
      </c>
      <c r="E29" s="91"/>
      <c r="F29" s="7"/>
      <c r="G29" s="7"/>
      <c r="H29" s="7"/>
      <c r="I29" s="92" t="s">
        <v>28</v>
      </c>
    </row>
    <row r="30" spans="1:9" ht="18.75" customHeight="1" x14ac:dyDescent="0.15">
      <c r="A30" s="105" t="s">
        <v>36</v>
      </c>
      <c r="B30" s="105"/>
      <c r="C30" s="91" t="s">
        <v>37</v>
      </c>
      <c r="D30" s="91" t="s">
        <v>38</v>
      </c>
      <c r="E30" s="91"/>
      <c r="F30" s="10">
        <f>F31+F32+F33</f>
        <v>49716790.170000002</v>
      </c>
      <c r="G30" s="10">
        <f t="shared" ref="G30:H30" si="1">G31+G32+G33</f>
        <v>42297487.539999999</v>
      </c>
      <c r="H30" s="10">
        <f t="shared" si="1"/>
        <v>43050081.539999999</v>
      </c>
      <c r="I30" s="92" t="s">
        <v>28</v>
      </c>
    </row>
    <row r="31" spans="1:9" ht="46.5" customHeight="1" x14ac:dyDescent="0.15">
      <c r="A31" s="105" t="s">
        <v>39</v>
      </c>
      <c r="B31" s="105"/>
      <c r="C31" s="91" t="s">
        <v>40</v>
      </c>
      <c r="D31" s="91" t="s">
        <v>38</v>
      </c>
      <c r="E31" s="91"/>
      <c r="F31" s="7">
        <v>47415414.170000002</v>
      </c>
      <c r="G31" s="7">
        <v>42297487.539999999</v>
      </c>
      <c r="H31" s="7">
        <v>43050081.539999999</v>
      </c>
      <c r="I31" s="92" t="s">
        <v>28</v>
      </c>
    </row>
    <row r="32" spans="1:9" ht="34.5" customHeight="1" x14ac:dyDescent="0.15">
      <c r="A32" s="105" t="s">
        <v>41</v>
      </c>
      <c r="B32" s="105"/>
      <c r="C32" s="91" t="s">
        <v>42</v>
      </c>
      <c r="D32" s="91" t="s">
        <v>38</v>
      </c>
      <c r="E32" s="91"/>
      <c r="F32" s="7">
        <v>0</v>
      </c>
      <c r="G32" s="7">
        <v>0</v>
      </c>
      <c r="H32" s="7">
        <v>0</v>
      </c>
      <c r="I32" s="92" t="s">
        <v>28</v>
      </c>
    </row>
    <row r="33" spans="1:9" ht="21.75" customHeight="1" x14ac:dyDescent="0.15">
      <c r="A33" s="107" t="s">
        <v>266</v>
      </c>
      <c r="B33" s="105"/>
      <c r="C33" s="91">
        <v>1230</v>
      </c>
      <c r="D33" s="91">
        <v>130</v>
      </c>
      <c r="E33" s="91"/>
      <c r="F33" s="7">
        <v>2301376</v>
      </c>
      <c r="G33" s="7">
        <v>0</v>
      </c>
      <c r="H33" s="7">
        <v>0</v>
      </c>
      <c r="I33" s="91"/>
    </row>
    <row r="34" spans="1:9" ht="19.5" customHeight="1" x14ac:dyDescent="0.15">
      <c r="A34" s="105" t="s">
        <v>43</v>
      </c>
      <c r="B34" s="105"/>
      <c r="C34" s="91" t="s">
        <v>44</v>
      </c>
      <c r="D34" s="91" t="s">
        <v>45</v>
      </c>
      <c r="E34" s="91"/>
      <c r="F34" s="7">
        <v>0</v>
      </c>
      <c r="G34" s="7">
        <v>0</v>
      </c>
      <c r="H34" s="7">
        <v>0</v>
      </c>
      <c r="I34" s="92" t="s">
        <v>28</v>
      </c>
    </row>
    <row r="35" spans="1:9" ht="19.5" customHeight="1" x14ac:dyDescent="0.15">
      <c r="A35" s="105" t="s">
        <v>46</v>
      </c>
      <c r="B35" s="105"/>
      <c r="C35" s="91" t="s">
        <v>47</v>
      </c>
      <c r="D35" s="91" t="s">
        <v>48</v>
      </c>
      <c r="E35" s="91"/>
      <c r="F35" s="10">
        <f>F36+F37+F38</f>
        <v>8182254</v>
      </c>
      <c r="G35" s="10">
        <f t="shared" ref="G35:H35" si="2">G36+G37+G38</f>
        <v>8151354</v>
      </c>
      <c r="H35" s="10">
        <f t="shared" si="2"/>
        <v>7525028.4500000002</v>
      </c>
      <c r="I35" s="92" t="s">
        <v>28</v>
      </c>
    </row>
    <row r="36" spans="1:9" ht="19.5" customHeight="1" x14ac:dyDescent="0.15">
      <c r="A36" s="105" t="s">
        <v>49</v>
      </c>
      <c r="B36" s="105"/>
      <c r="C36" s="91" t="s">
        <v>50</v>
      </c>
      <c r="D36" s="91" t="s">
        <v>48</v>
      </c>
      <c r="E36" s="91"/>
      <c r="F36" s="7">
        <v>8182254</v>
      </c>
      <c r="G36" s="7">
        <v>8151354</v>
      </c>
      <c r="H36" s="7">
        <v>7525028.4500000002</v>
      </c>
      <c r="I36" s="92" t="s">
        <v>28</v>
      </c>
    </row>
    <row r="37" spans="1:9" ht="19.5" customHeight="1" x14ac:dyDescent="0.15">
      <c r="A37" s="105" t="s">
        <v>51</v>
      </c>
      <c r="B37" s="105"/>
      <c r="C37" s="91" t="s">
        <v>52</v>
      </c>
      <c r="D37" s="91" t="s">
        <v>48</v>
      </c>
      <c r="E37" s="91"/>
      <c r="F37" s="7">
        <v>0</v>
      </c>
      <c r="G37" s="7">
        <v>0</v>
      </c>
      <c r="H37" s="7">
        <v>0</v>
      </c>
      <c r="I37" s="92" t="s">
        <v>28</v>
      </c>
    </row>
    <row r="38" spans="1:9" ht="19.5" customHeight="1" x14ac:dyDescent="0.15">
      <c r="A38" s="107" t="s">
        <v>266</v>
      </c>
      <c r="B38" s="105"/>
      <c r="C38" s="91">
        <v>1430</v>
      </c>
      <c r="D38" s="91"/>
      <c r="E38" s="91"/>
      <c r="F38" s="7">
        <v>0</v>
      </c>
      <c r="G38" s="7">
        <v>0</v>
      </c>
      <c r="H38" s="7">
        <v>0</v>
      </c>
      <c r="I38" s="91"/>
    </row>
    <row r="39" spans="1:9" ht="19.5" customHeight="1" x14ac:dyDescent="0.15">
      <c r="A39" s="105" t="s">
        <v>53</v>
      </c>
      <c r="B39" s="105"/>
      <c r="C39" s="91" t="s">
        <v>54</v>
      </c>
      <c r="D39" s="91" t="s">
        <v>55</v>
      </c>
      <c r="E39" s="91"/>
      <c r="F39" s="7">
        <v>0</v>
      </c>
      <c r="G39" s="7">
        <v>0</v>
      </c>
      <c r="H39" s="7">
        <v>0</v>
      </c>
      <c r="I39" s="92" t="s">
        <v>28</v>
      </c>
    </row>
    <row r="40" spans="1:9" ht="19.5" customHeight="1" x14ac:dyDescent="0.15">
      <c r="A40" s="105" t="s">
        <v>56</v>
      </c>
      <c r="B40" s="105"/>
      <c r="C40" s="91" t="s">
        <v>57</v>
      </c>
      <c r="D40" s="91"/>
      <c r="E40" s="91"/>
      <c r="F40" s="7">
        <v>0</v>
      </c>
      <c r="G40" s="7">
        <v>0</v>
      </c>
      <c r="H40" s="7">
        <v>0</v>
      </c>
      <c r="I40" s="92" t="s">
        <v>28</v>
      </c>
    </row>
    <row r="41" spans="1:9" ht="19.5" customHeight="1" x14ac:dyDescent="0.15">
      <c r="A41" s="105" t="s">
        <v>58</v>
      </c>
      <c r="B41" s="105"/>
      <c r="C41" s="91" t="s">
        <v>59</v>
      </c>
      <c r="D41" s="91" t="s">
        <v>27</v>
      </c>
      <c r="E41" s="91"/>
      <c r="F41" s="7">
        <v>0</v>
      </c>
      <c r="G41" s="7">
        <v>0</v>
      </c>
      <c r="H41" s="7">
        <v>0</v>
      </c>
      <c r="I41" s="92" t="s">
        <v>28</v>
      </c>
    </row>
    <row r="42" spans="1:9" ht="35.25" customHeight="1" x14ac:dyDescent="0.15">
      <c r="A42" s="105" t="s">
        <v>60</v>
      </c>
      <c r="B42" s="105"/>
      <c r="C42" s="91" t="s">
        <v>61</v>
      </c>
      <c r="D42" s="91" t="s">
        <v>62</v>
      </c>
      <c r="E42" s="91"/>
      <c r="F42" s="7">
        <v>0</v>
      </c>
      <c r="G42" s="7">
        <v>0</v>
      </c>
      <c r="H42" s="7">
        <v>0</v>
      </c>
      <c r="I42" s="92" t="s">
        <v>28</v>
      </c>
    </row>
    <row r="43" spans="1:9" ht="35.25" customHeight="1" x14ac:dyDescent="0.15">
      <c r="A43" s="105" t="s">
        <v>63</v>
      </c>
      <c r="B43" s="105"/>
      <c r="C43" s="91" t="s">
        <v>64</v>
      </c>
      <c r="D43" s="91" t="s">
        <v>62</v>
      </c>
      <c r="E43" s="91"/>
      <c r="F43" s="7">
        <v>0</v>
      </c>
      <c r="G43" s="7">
        <v>0</v>
      </c>
      <c r="H43" s="7">
        <v>0</v>
      </c>
      <c r="I43" s="92" t="s">
        <v>28</v>
      </c>
    </row>
    <row r="44" spans="1:9" ht="22.5" customHeight="1" x14ac:dyDescent="0.15">
      <c r="A44" s="105" t="s">
        <v>65</v>
      </c>
      <c r="B44" s="105"/>
      <c r="C44" s="91" t="s">
        <v>66</v>
      </c>
      <c r="D44" s="91" t="s">
        <v>62</v>
      </c>
      <c r="E44" s="91"/>
      <c r="F44" s="7">
        <v>0</v>
      </c>
      <c r="G44" s="7">
        <v>0</v>
      </c>
      <c r="H44" s="7">
        <v>0</v>
      </c>
      <c r="I44" s="92" t="s">
        <v>28</v>
      </c>
    </row>
    <row r="45" spans="1:9" ht="27.75" customHeight="1" x14ac:dyDescent="0.15">
      <c r="A45" s="105" t="s">
        <v>67</v>
      </c>
      <c r="B45" s="105"/>
      <c r="C45" s="91" t="s">
        <v>68</v>
      </c>
      <c r="D45" s="91" t="s">
        <v>62</v>
      </c>
      <c r="E45" s="91"/>
      <c r="F45" s="7">
        <v>0</v>
      </c>
      <c r="G45" s="7">
        <v>0</v>
      </c>
      <c r="H45" s="7">
        <v>0</v>
      </c>
      <c r="I45" s="92" t="s">
        <v>28</v>
      </c>
    </row>
    <row r="46" spans="1:9" ht="18" customHeight="1" x14ac:dyDescent="0.15">
      <c r="A46" s="105" t="s">
        <v>69</v>
      </c>
      <c r="B46" s="105"/>
      <c r="C46" s="91" t="s">
        <v>70</v>
      </c>
      <c r="D46" s="91" t="s">
        <v>27</v>
      </c>
      <c r="E46" s="91"/>
      <c r="F46" s="10">
        <f>F47+F57+F63+F67+F71+F73</f>
        <v>58203919.480000004</v>
      </c>
      <c r="G46" s="10">
        <f t="shared" ref="G46:H46" si="3">G47+G57+G63+G67+G71+G73</f>
        <v>50448841.539999999</v>
      </c>
      <c r="H46" s="10">
        <f t="shared" si="3"/>
        <v>50575109.990000002</v>
      </c>
      <c r="I46" s="92" t="s">
        <v>28</v>
      </c>
    </row>
    <row r="47" spans="1:9" ht="26.25" customHeight="1" x14ac:dyDescent="0.15">
      <c r="A47" s="105" t="s">
        <v>71</v>
      </c>
      <c r="B47" s="105"/>
      <c r="C47" s="91" t="s">
        <v>72</v>
      </c>
      <c r="D47" s="91" t="s">
        <v>27</v>
      </c>
      <c r="E47" s="91"/>
      <c r="F47" s="10">
        <f>F48+F49+F50+F51+F54+F55+F56</f>
        <v>42520409.390000001</v>
      </c>
      <c r="G47" s="10">
        <f t="shared" ref="G47:H47" si="4">G48+G49+G50+G51+G54+G55+G56</f>
        <v>36561518.340000004</v>
      </c>
      <c r="H47" s="10">
        <f t="shared" si="4"/>
        <v>36561518.340000004</v>
      </c>
      <c r="I47" s="92" t="s">
        <v>28</v>
      </c>
    </row>
    <row r="48" spans="1:9" ht="24" customHeight="1" x14ac:dyDescent="0.15">
      <c r="A48" s="105" t="s">
        <v>73</v>
      </c>
      <c r="B48" s="105"/>
      <c r="C48" s="91" t="s">
        <v>74</v>
      </c>
      <c r="D48" s="91" t="s">
        <v>75</v>
      </c>
      <c r="E48" s="91"/>
      <c r="F48" s="7">
        <v>32752988.609999999</v>
      </c>
      <c r="G48" s="7">
        <v>28081041.780000001</v>
      </c>
      <c r="H48" s="7">
        <v>28081041.780000001</v>
      </c>
      <c r="I48" s="92" t="s">
        <v>28</v>
      </c>
    </row>
    <row r="49" spans="1:9" ht="17.25" customHeight="1" x14ac:dyDescent="0.15">
      <c r="A49" s="105" t="s">
        <v>76</v>
      </c>
      <c r="B49" s="105"/>
      <c r="C49" s="91" t="s">
        <v>77</v>
      </c>
      <c r="D49" s="91" t="s">
        <v>78</v>
      </c>
      <c r="E49" s="91"/>
      <c r="F49" s="7">
        <v>0</v>
      </c>
      <c r="G49" s="7">
        <v>0</v>
      </c>
      <c r="H49" s="7">
        <v>0</v>
      </c>
      <c r="I49" s="92" t="s">
        <v>28</v>
      </c>
    </row>
    <row r="50" spans="1:9" ht="33" customHeight="1" x14ac:dyDescent="0.15">
      <c r="A50" s="105" t="s">
        <v>79</v>
      </c>
      <c r="B50" s="105"/>
      <c r="C50" s="91" t="s">
        <v>80</v>
      </c>
      <c r="D50" s="91" t="s">
        <v>81</v>
      </c>
      <c r="E50" s="91"/>
      <c r="F50" s="7">
        <v>0</v>
      </c>
      <c r="G50" s="7">
        <v>0</v>
      </c>
      <c r="H50" s="7">
        <v>0</v>
      </c>
      <c r="I50" s="92" t="s">
        <v>28</v>
      </c>
    </row>
    <row r="51" spans="1:9" ht="28.5" customHeight="1" x14ac:dyDescent="0.15">
      <c r="A51" s="105" t="s">
        <v>82</v>
      </c>
      <c r="B51" s="105"/>
      <c r="C51" s="91" t="s">
        <v>83</v>
      </c>
      <c r="D51" s="91" t="s">
        <v>84</v>
      </c>
      <c r="E51" s="91"/>
      <c r="F51" s="10">
        <f>F52+F53</f>
        <v>9767420.7799999993</v>
      </c>
      <c r="G51" s="10">
        <f t="shared" ref="G51:H51" si="5">G52+G53</f>
        <v>8480476.5600000005</v>
      </c>
      <c r="H51" s="10">
        <f t="shared" si="5"/>
        <v>8480476.5600000005</v>
      </c>
      <c r="I51" s="92" t="s">
        <v>28</v>
      </c>
    </row>
    <row r="52" spans="1:9" ht="24" customHeight="1" x14ac:dyDescent="0.15">
      <c r="A52" s="105" t="s">
        <v>85</v>
      </c>
      <c r="B52" s="105"/>
      <c r="C52" s="91" t="s">
        <v>86</v>
      </c>
      <c r="D52" s="91" t="s">
        <v>84</v>
      </c>
      <c r="E52" s="91"/>
      <c r="F52" s="7">
        <v>9767420.7799999993</v>
      </c>
      <c r="G52" s="7">
        <v>8480476.5600000005</v>
      </c>
      <c r="H52" s="7">
        <v>8480476.5600000005</v>
      </c>
      <c r="I52" s="92" t="s">
        <v>28</v>
      </c>
    </row>
    <row r="53" spans="1:9" ht="17.25" customHeight="1" x14ac:dyDescent="0.15">
      <c r="A53" s="105" t="s">
        <v>87</v>
      </c>
      <c r="B53" s="105"/>
      <c r="C53" s="91" t="s">
        <v>88</v>
      </c>
      <c r="D53" s="91" t="s">
        <v>84</v>
      </c>
      <c r="E53" s="91"/>
      <c r="F53" s="7">
        <v>0</v>
      </c>
      <c r="G53" s="7">
        <v>0</v>
      </c>
      <c r="H53" s="7">
        <v>0</v>
      </c>
      <c r="I53" s="92" t="s">
        <v>28</v>
      </c>
    </row>
    <row r="54" spans="1:9" ht="24.75" customHeight="1" x14ac:dyDescent="0.15">
      <c r="A54" s="105" t="s">
        <v>89</v>
      </c>
      <c r="B54" s="105"/>
      <c r="C54" s="91" t="s">
        <v>90</v>
      </c>
      <c r="D54" s="91" t="s">
        <v>91</v>
      </c>
      <c r="E54" s="91"/>
      <c r="F54" s="7">
        <v>0</v>
      </c>
      <c r="G54" s="7">
        <v>0</v>
      </c>
      <c r="H54" s="7">
        <v>0</v>
      </c>
      <c r="I54" s="92" t="s">
        <v>28</v>
      </c>
    </row>
    <row r="55" spans="1:9" ht="27" customHeight="1" x14ac:dyDescent="0.15">
      <c r="A55" s="105" t="s">
        <v>92</v>
      </c>
      <c r="B55" s="105"/>
      <c r="C55" s="91" t="s">
        <v>93</v>
      </c>
      <c r="D55" s="91" t="s">
        <v>94</v>
      </c>
      <c r="E55" s="91"/>
      <c r="F55" s="7">
        <v>0</v>
      </c>
      <c r="G55" s="7">
        <v>0</v>
      </c>
      <c r="H55" s="7">
        <v>0</v>
      </c>
      <c r="I55" s="92" t="s">
        <v>28</v>
      </c>
    </row>
    <row r="56" spans="1:9" ht="26.25" customHeight="1" x14ac:dyDescent="0.15">
      <c r="A56" s="105" t="s">
        <v>95</v>
      </c>
      <c r="B56" s="105"/>
      <c r="C56" s="91" t="s">
        <v>96</v>
      </c>
      <c r="D56" s="91" t="s">
        <v>97</v>
      </c>
      <c r="E56" s="91"/>
      <c r="F56" s="7">
        <v>0</v>
      </c>
      <c r="G56" s="7">
        <v>0</v>
      </c>
      <c r="H56" s="7">
        <v>0</v>
      </c>
      <c r="I56" s="92" t="s">
        <v>28</v>
      </c>
    </row>
    <row r="57" spans="1:9" ht="24.75" customHeight="1" x14ac:dyDescent="0.15">
      <c r="A57" s="105" t="s">
        <v>98</v>
      </c>
      <c r="B57" s="105"/>
      <c r="C57" s="91" t="s">
        <v>99</v>
      </c>
      <c r="D57" s="91" t="s">
        <v>100</v>
      </c>
      <c r="E57" s="91"/>
      <c r="F57" s="10">
        <f>F58+F59+F60+F61+F62</f>
        <v>0</v>
      </c>
      <c r="G57" s="10">
        <f t="shared" ref="G57:H57" si="6">G58+G59+G60+G61+G62</f>
        <v>0</v>
      </c>
      <c r="H57" s="10">
        <f t="shared" si="6"/>
        <v>0</v>
      </c>
      <c r="I57" s="92" t="s">
        <v>28</v>
      </c>
    </row>
    <row r="58" spans="1:9" ht="33.75" customHeight="1" x14ac:dyDescent="0.15">
      <c r="A58" s="105" t="s">
        <v>101</v>
      </c>
      <c r="B58" s="105"/>
      <c r="C58" s="91" t="s">
        <v>102</v>
      </c>
      <c r="D58" s="91" t="s">
        <v>103</v>
      </c>
      <c r="E58" s="91"/>
      <c r="F58" s="7">
        <v>0</v>
      </c>
      <c r="G58" s="7">
        <v>0</v>
      </c>
      <c r="H58" s="7">
        <v>0</v>
      </c>
      <c r="I58" s="92" t="s">
        <v>28</v>
      </c>
    </row>
    <row r="59" spans="1:9" ht="41.25" customHeight="1" x14ac:dyDescent="0.15">
      <c r="A59" s="105" t="s">
        <v>104</v>
      </c>
      <c r="B59" s="105"/>
      <c r="C59" s="91" t="s">
        <v>105</v>
      </c>
      <c r="D59" s="91" t="s">
        <v>106</v>
      </c>
      <c r="E59" s="91"/>
      <c r="F59" s="7">
        <v>0</v>
      </c>
      <c r="G59" s="7">
        <v>0</v>
      </c>
      <c r="H59" s="7">
        <v>0</v>
      </c>
      <c r="I59" s="92" t="s">
        <v>28</v>
      </c>
    </row>
    <row r="60" spans="1:9" ht="33.75" customHeight="1" x14ac:dyDescent="0.15">
      <c r="A60" s="105" t="s">
        <v>107</v>
      </c>
      <c r="B60" s="105"/>
      <c r="C60" s="91" t="s">
        <v>108</v>
      </c>
      <c r="D60" s="91" t="s">
        <v>109</v>
      </c>
      <c r="E60" s="91"/>
      <c r="F60" s="7">
        <v>0</v>
      </c>
      <c r="G60" s="7">
        <v>0</v>
      </c>
      <c r="H60" s="7">
        <v>0</v>
      </c>
      <c r="I60" s="92" t="s">
        <v>28</v>
      </c>
    </row>
    <row r="61" spans="1:9" ht="46.5" customHeight="1" x14ac:dyDescent="0.15">
      <c r="A61" s="105" t="s">
        <v>110</v>
      </c>
      <c r="B61" s="105"/>
      <c r="C61" s="91" t="s">
        <v>111</v>
      </c>
      <c r="D61" s="91" t="s">
        <v>112</v>
      </c>
      <c r="E61" s="91"/>
      <c r="F61" s="7">
        <v>0</v>
      </c>
      <c r="G61" s="7">
        <v>0</v>
      </c>
      <c r="H61" s="7">
        <v>0</v>
      </c>
      <c r="I61" s="92" t="s">
        <v>28</v>
      </c>
    </row>
    <row r="62" spans="1:9" ht="24.75" customHeight="1" x14ac:dyDescent="0.15">
      <c r="A62" s="105" t="s">
        <v>113</v>
      </c>
      <c r="B62" s="105"/>
      <c r="C62" s="91" t="s">
        <v>114</v>
      </c>
      <c r="D62" s="91" t="s">
        <v>115</v>
      </c>
      <c r="E62" s="91"/>
      <c r="F62" s="7">
        <v>0</v>
      </c>
      <c r="G62" s="7">
        <v>0</v>
      </c>
      <c r="H62" s="7">
        <v>0</v>
      </c>
      <c r="I62" s="92" t="s">
        <v>28</v>
      </c>
    </row>
    <row r="63" spans="1:9" ht="19.5" customHeight="1" x14ac:dyDescent="0.15">
      <c r="A63" s="105" t="s">
        <v>116</v>
      </c>
      <c r="B63" s="105"/>
      <c r="C63" s="91" t="s">
        <v>117</v>
      </c>
      <c r="D63" s="91" t="s">
        <v>118</v>
      </c>
      <c r="E63" s="91"/>
      <c r="F63" s="10">
        <f>F64+F65+F66</f>
        <v>26976.11</v>
      </c>
      <c r="G63" s="10">
        <f t="shared" ref="G63:H63" si="7">G64+G65+G66</f>
        <v>26900</v>
      </c>
      <c r="H63" s="10">
        <f t="shared" si="7"/>
        <v>26900</v>
      </c>
      <c r="I63" s="92" t="s">
        <v>28</v>
      </c>
    </row>
    <row r="64" spans="1:9" ht="24" customHeight="1" x14ac:dyDescent="0.15">
      <c r="A64" s="105" t="s">
        <v>119</v>
      </c>
      <c r="B64" s="105"/>
      <c r="C64" s="91" t="s">
        <v>120</v>
      </c>
      <c r="D64" s="91" t="s">
        <v>121</v>
      </c>
      <c r="E64" s="91"/>
      <c r="F64" s="7">
        <v>14264</v>
      </c>
      <c r="G64" s="7">
        <v>14264</v>
      </c>
      <c r="H64" s="7">
        <v>14264</v>
      </c>
      <c r="I64" s="92" t="s">
        <v>28</v>
      </c>
    </row>
    <row r="65" spans="1:9" ht="24" customHeight="1" x14ac:dyDescent="0.15">
      <c r="A65" s="105" t="s">
        <v>122</v>
      </c>
      <c r="B65" s="105"/>
      <c r="C65" s="91" t="s">
        <v>123</v>
      </c>
      <c r="D65" s="91" t="s">
        <v>124</v>
      </c>
      <c r="E65" s="91"/>
      <c r="F65" s="7">
        <v>12636</v>
      </c>
      <c r="G65" s="7">
        <v>12636</v>
      </c>
      <c r="H65" s="7">
        <v>12636</v>
      </c>
      <c r="I65" s="92" t="s">
        <v>28</v>
      </c>
    </row>
    <row r="66" spans="1:9" ht="22.5" customHeight="1" x14ac:dyDescent="0.15">
      <c r="A66" s="105" t="s">
        <v>125</v>
      </c>
      <c r="B66" s="105"/>
      <c r="C66" s="91" t="s">
        <v>126</v>
      </c>
      <c r="D66" s="91" t="s">
        <v>127</v>
      </c>
      <c r="E66" s="91"/>
      <c r="F66" s="7">
        <v>76.11</v>
      </c>
      <c r="G66" s="7">
        <v>0</v>
      </c>
      <c r="H66" s="7">
        <v>0</v>
      </c>
      <c r="I66" s="92" t="s">
        <v>28</v>
      </c>
    </row>
    <row r="67" spans="1:9" ht="18.75" customHeight="1" x14ac:dyDescent="0.15">
      <c r="A67" s="105" t="s">
        <v>128</v>
      </c>
      <c r="B67" s="105"/>
      <c r="C67" s="91" t="s">
        <v>129</v>
      </c>
      <c r="D67" s="91" t="s">
        <v>27</v>
      </c>
      <c r="E67" s="91"/>
      <c r="F67" s="10">
        <f>F68+F69+F70</f>
        <v>0</v>
      </c>
      <c r="G67" s="10">
        <f t="shared" ref="G67:H67" si="8">G68+G69+G70</f>
        <v>0</v>
      </c>
      <c r="H67" s="10">
        <f t="shared" si="8"/>
        <v>0</v>
      </c>
      <c r="I67" s="92" t="s">
        <v>28</v>
      </c>
    </row>
    <row r="68" spans="1:9" ht="22.5" customHeight="1" x14ac:dyDescent="0.15">
      <c r="A68" s="105" t="s">
        <v>130</v>
      </c>
      <c r="B68" s="105"/>
      <c r="C68" s="91" t="s">
        <v>131</v>
      </c>
      <c r="D68" s="91" t="s">
        <v>132</v>
      </c>
      <c r="E68" s="91"/>
      <c r="F68" s="7">
        <v>0</v>
      </c>
      <c r="G68" s="7">
        <v>0</v>
      </c>
      <c r="H68" s="7">
        <v>0</v>
      </c>
      <c r="I68" s="92" t="s">
        <v>28</v>
      </c>
    </row>
    <row r="69" spans="1:9" ht="19.5" customHeight="1" x14ac:dyDescent="0.15">
      <c r="A69" s="105" t="s">
        <v>134</v>
      </c>
      <c r="B69" s="105"/>
      <c r="C69" s="91" t="s">
        <v>135</v>
      </c>
      <c r="D69" s="91" t="s">
        <v>136</v>
      </c>
      <c r="E69" s="91"/>
      <c r="F69" s="7">
        <v>0</v>
      </c>
      <c r="G69" s="7">
        <v>0</v>
      </c>
      <c r="H69" s="7">
        <v>0</v>
      </c>
      <c r="I69" s="92" t="s">
        <v>28</v>
      </c>
    </row>
    <row r="70" spans="1:9" ht="27.75" customHeight="1" x14ac:dyDescent="0.15">
      <c r="A70" s="105" t="s">
        <v>137</v>
      </c>
      <c r="B70" s="105"/>
      <c r="C70" s="91" t="s">
        <v>138</v>
      </c>
      <c r="D70" s="91" t="s">
        <v>139</v>
      </c>
      <c r="E70" s="91"/>
      <c r="F70" s="7">
        <v>0</v>
      </c>
      <c r="G70" s="7">
        <v>0</v>
      </c>
      <c r="H70" s="7">
        <v>0</v>
      </c>
      <c r="I70" s="92" t="s">
        <v>28</v>
      </c>
    </row>
    <row r="71" spans="1:9" ht="18" customHeight="1" x14ac:dyDescent="0.15">
      <c r="A71" s="105" t="s">
        <v>140</v>
      </c>
      <c r="B71" s="105"/>
      <c r="C71" s="91" t="s">
        <v>141</v>
      </c>
      <c r="D71" s="91" t="s">
        <v>27</v>
      </c>
      <c r="E71" s="91"/>
      <c r="F71" s="10">
        <f>F72</f>
        <v>0</v>
      </c>
      <c r="G71" s="10">
        <f t="shared" ref="G71:H71" si="9">G72</f>
        <v>0</v>
      </c>
      <c r="H71" s="10">
        <f t="shared" si="9"/>
        <v>0</v>
      </c>
      <c r="I71" s="92" t="s">
        <v>28</v>
      </c>
    </row>
    <row r="72" spans="1:9" ht="33" customHeight="1" x14ac:dyDescent="0.15">
      <c r="A72" s="105" t="s">
        <v>142</v>
      </c>
      <c r="B72" s="105"/>
      <c r="C72" s="91" t="s">
        <v>143</v>
      </c>
      <c r="D72" s="91" t="s">
        <v>144</v>
      </c>
      <c r="E72" s="91"/>
      <c r="F72" s="7">
        <v>0</v>
      </c>
      <c r="G72" s="7">
        <v>0</v>
      </c>
      <c r="H72" s="7">
        <v>0</v>
      </c>
      <c r="I72" s="92" t="s">
        <v>28</v>
      </c>
    </row>
    <row r="73" spans="1:9" ht="18" customHeight="1" x14ac:dyDescent="0.15">
      <c r="A73" s="105" t="s">
        <v>145</v>
      </c>
      <c r="B73" s="105"/>
      <c r="C73" s="91" t="s">
        <v>146</v>
      </c>
      <c r="D73" s="91" t="s">
        <v>27</v>
      </c>
      <c r="E73" s="91"/>
      <c r="F73" s="10">
        <f>F74+F75+F76+F77+F81</f>
        <v>15656533.98</v>
      </c>
      <c r="G73" s="10">
        <f>G74+G75+G76+G77+G81</f>
        <v>13860423.199999996</v>
      </c>
      <c r="H73" s="10">
        <f>H74+H75+H76+H77+H81</f>
        <v>13986691.649999999</v>
      </c>
      <c r="I73" s="92" t="s">
        <v>28</v>
      </c>
    </row>
    <row r="74" spans="1:9" ht="21.75" customHeight="1" x14ac:dyDescent="0.15">
      <c r="A74" s="105" t="s">
        <v>147</v>
      </c>
      <c r="B74" s="105"/>
      <c r="C74" s="91" t="s">
        <v>148</v>
      </c>
      <c r="D74" s="91" t="s">
        <v>149</v>
      </c>
      <c r="E74" s="91"/>
      <c r="F74" s="7">
        <v>0</v>
      </c>
      <c r="G74" s="7">
        <v>0</v>
      </c>
      <c r="H74" s="7">
        <v>0</v>
      </c>
      <c r="I74" s="92" t="s">
        <v>28</v>
      </c>
    </row>
    <row r="75" spans="1:9" ht="26.25" customHeight="1" x14ac:dyDescent="0.15">
      <c r="A75" s="105" t="s">
        <v>150</v>
      </c>
      <c r="B75" s="105"/>
      <c r="C75" s="91" t="s">
        <v>151</v>
      </c>
      <c r="D75" s="91" t="s">
        <v>152</v>
      </c>
      <c r="E75" s="91"/>
      <c r="F75" s="7">
        <v>0</v>
      </c>
      <c r="G75" s="7">
        <v>0</v>
      </c>
      <c r="H75" s="7">
        <v>0</v>
      </c>
      <c r="I75" s="92" t="s">
        <v>28</v>
      </c>
    </row>
    <row r="76" spans="1:9" ht="21.75" customHeight="1" x14ac:dyDescent="0.15">
      <c r="A76" s="105" t="s">
        <v>153</v>
      </c>
      <c r="B76" s="105"/>
      <c r="C76" s="91" t="s">
        <v>154</v>
      </c>
      <c r="D76" s="91" t="s">
        <v>155</v>
      </c>
      <c r="E76" s="91"/>
      <c r="F76" s="7">
        <v>0</v>
      </c>
      <c r="G76" s="7">
        <v>0</v>
      </c>
      <c r="H76" s="7">
        <v>0</v>
      </c>
      <c r="I76" s="92" t="s">
        <v>28</v>
      </c>
    </row>
    <row r="77" spans="1:9" ht="24" customHeight="1" x14ac:dyDescent="0.15">
      <c r="A77" s="105" t="s">
        <v>156</v>
      </c>
      <c r="B77" s="105"/>
      <c r="C77" s="91" t="s">
        <v>157</v>
      </c>
      <c r="D77" s="9" t="s">
        <v>27</v>
      </c>
      <c r="E77" s="91"/>
      <c r="F77" s="10">
        <f>F78+F79+F80</f>
        <v>15656533.98</v>
      </c>
      <c r="G77" s="10">
        <f t="shared" ref="G77:H77" si="10">G78+G79+G80</f>
        <v>13860423.199999996</v>
      </c>
      <c r="H77" s="10">
        <f t="shared" si="10"/>
        <v>13986691.649999999</v>
      </c>
      <c r="I77" s="92" t="s">
        <v>28</v>
      </c>
    </row>
    <row r="78" spans="1:9" ht="24" customHeight="1" x14ac:dyDescent="0.15">
      <c r="A78" s="108" t="s">
        <v>271</v>
      </c>
      <c r="B78" s="109"/>
      <c r="C78" s="91">
        <v>2641</v>
      </c>
      <c r="D78" s="91">
        <v>244</v>
      </c>
      <c r="E78" s="91"/>
      <c r="F78" s="16">
        <f>F30+F35-F47-F63-F71-F79-F80+796.12+304079.19</f>
        <v>12260642.140000001</v>
      </c>
      <c r="G78" s="16">
        <f>G30+G35-G47-G63-G71-G79-G80</f>
        <v>12637785.199999996</v>
      </c>
      <c r="H78" s="16">
        <f>H30+H35-H47-H63-H71-H79-H80</f>
        <v>12730579.649999999</v>
      </c>
      <c r="I78" s="91"/>
    </row>
    <row r="79" spans="1:9" ht="24" customHeight="1" x14ac:dyDescent="0.15">
      <c r="A79" s="108" t="s">
        <v>272</v>
      </c>
      <c r="B79" s="110"/>
      <c r="C79" s="91">
        <v>2642</v>
      </c>
      <c r="D79" s="91">
        <v>247</v>
      </c>
      <c r="E79" s="91"/>
      <c r="F79" s="7">
        <v>1093719.72</v>
      </c>
      <c r="G79" s="7">
        <v>1222638</v>
      </c>
      <c r="H79" s="7">
        <v>1256112</v>
      </c>
      <c r="I79" s="91"/>
    </row>
    <row r="80" spans="1:9" ht="24" customHeight="1" x14ac:dyDescent="0.15">
      <c r="A80" s="107" t="s">
        <v>266</v>
      </c>
      <c r="B80" s="105"/>
      <c r="C80" s="91">
        <v>2643</v>
      </c>
      <c r="D80" s="91">
        <v>244</v>
      </c>
      <c r="E80" s="91"/>
      <c r="F80" s="7">
        <f>F33+796.12</f>
        <v>2302172.12</v>
      </c>
      <c r="G80" s="7">
        <v>0</v>
      </c>
      <c r="H80" s="7">
        <v>0</v>
      </c>
      <c r="I80" s="91"/>
    </row>
    <row r="81" spans="1:9" ht="24" customHeight="1" x14ac:dyDescent="0.15">
      <c r="A81" s="105" t="s">
        <v>158</v>
      </c>
      <c r="B81" s="105"/>
      <c r="C81" s="91" t="s">
        <v>159</v>
      </c>
      <c r="D81" s="91" t="s">
        <v>160</v>
      </c>
      <c r="E81" s="91"/>
      <c r="F81" s="10">
        <f>F82+F83</f>
        <v>0</v>
      </c>
      <c r="G81" s="10">
        <f t="shared" ref="G81:H81" si="11">G82+G83</f>
        <v>0</v>
      </c>
      <c r="H81" s="10">
        <f t="shared" si="11"/>
        <v>0</v>
      </c>
      <c r="I81" s="92" t="s">
        <v>28</v>
      </c>
    </row>
    <row r="82" spans="1:9" ht="36.75" customHeight="1" x14ac:dyDescent="0.15">
      <c r="A82" s="105" t="s">
        <v>161</v>
      </c>
      <c r="B82" s="105"/>
      <c r="C82" s="91" t="s">
        <v>162</v>
      </c>
      <c r="D82" s="91" t="s">
        <v>163</v>
      </c>
      <c r="E82" s="91"/>
      <c r="F82" s="7">
        <v>0</v>
      </c>
      <c r="G82" s="7">
        <v>0</v>
      </c>
      <c r="H82" s="7">
        <v>0</v>
      </c>
      <c r="I82" s="92" t="s">
        <v>28</v>
      </c>
    </row>
    <row r="83" spans="1:9" ht="21" customHeight="1" x14ac:dyDescent="0.15">
      <c r="A83" s="105" t="s">
        <v>164</v>
      </c>
      <c r="B83" s="105"/>
      <c r="C83" s="91" t="s">
        <v>165</v>
      </c>
      <c r="D83" s="91" t="s">
        <v>166</v>
      </c>
      <c r="E83" s="91"/>
      <c r="F83" s="7">
        <v>0</v>
      </c>
      <c r="G83" s="7">
        <v>0</v>
      </c>
      <c r="H83" s="7">
        <v>0</v>
      </c>
      <c r="I83" s="92" t="s">
        <v>28</v>
      </c>
    </row>
    <row r="84" spans="1:9" x14ac:dyDescent="0.15">
      <c r="A84" s="105" t="s">
        <v>167</v>
      </c>
      <c r="B84" s="105"/>
      <c r="C84" s="91" t="s">
        <v>168</v>
      </c>
      <c r="D84" s="91" t="s">
        <v>169</v>
      </c>
      <c r="E84" s="91"/>
      <c r="F84" s="10">
        <f>F85+F86+F87</f>
        <v>0</v>
      </c>
      <c r="G84" s="10">
        <f t="shared" ref="G84:H84" si="12">G85+G86+G87</f>
        <v>0</v>
      </c>
      <c r="H84" s="10">
        <f t="shared" si="12"/>
        <v>0</v>
      </c>
      <c r="I84" s="92" t="s">
        <v>28</v>
      </c>
    </row>
    <row r="85" spans="1:9" ht="21" customHeight="1" x14ac:dyDescent="0.15">
      <c r="A85" s="105" t="s">
        <v>170</v>
      </c>
      <c r="B85" s="105"/>
      <c r="C85" s="91" t="s">
        <v>171</v>
      </c>
      <c r="D85" s="91"/>
      <c r="E85" s="91"/>
      <c r="F85" s="7">
        <v>0</v>
      </c>
      <c r="G85" s="7">
        <v>0</v>
      </c>
      <c r="H85" s="7">
        <v>0</v>
      </c>
      <c r="I85" s="92" t="s">
        <v>28</v>
      </c>
    </row>
    <row r="86" spans="1:9" x14ac:dyDescent="0.15">
      <c r="A86" s="105" t="s">
        <v>172</v>
      </c>
      <c r="B86" s="105"/>
      <c r="C86" s="91" t="s">
        <v>173</v>
      </c>
      <c r="D86" s="91"/>
      <c r="E86" s="91"/>
      <c r="F86" s="7">
        <v>0</v>
      </c>
      <c r="G86" s="7">
        <v>0</v>
      </c>
      <c r="H86" s="7">
        <v>0</v>
      </c>
      <c r="I86" s="92" t="s">
        <v>28</v>
      </c>
    </row>
    <row r="87" spans="1:9" x14ac:dyDescent="0.15">
      <c r="A87" s="105" t="s">
        <v>174</v>
      </c>
      <c r="B87" s="105"/>
      <c r="C87" s="91" t="s">
        <v>175</v>
      </c>
      <c r="D87" s="91"/>
      <c r="E87" s="91"/>
      <c r="F87" s="7">
        <v>0</v>
      </c>
      <c r="G87" s="7">
        <v>0</v>
      </c>
      <c r="H87" s="7">
        <v>0</v>
      </c>
      <c r="I87" s="92" t="s">
        <v>28</v>
      </c>
    </row>
    <row r="88" spans="1:9" x14ac:dyDescent="0.15">
      <c r="A88" s="105" t="s">
        <v>176</v>
      </c>
      <c r="B88" s="105"/>
      <c r="C88" s="91" t="s">
        <v>177</v>
      </c>
      <c r="D88" s="91" t="s">
        <v>27</v>
      </c>
      <c r="E88" s="91"/>
      <c r="F88" s="10">
        <f>F89+F90+F91+F92</f>
        <v>0</v>
      </c>
      <c r="G88" s="10">
        <f t="shared" ref="G88:H88" si="13">G89+G90+G91+G92</f>
        <v>0</v>
      </c>
      <c r="H88" s="10">
        <f t="shared" si="13"/>
        <v>0</v>
      </c>
      <c r="I88" s="92" t="s">
        <v>28</v>
      </c>
    </row>
    <row r="89" spans="1:9" ht="21" customHeight="1" x14ac:dyDescent="0.15">
      <c r="A89" s="105" t="s">
        <v>178</v>
      </c>
      <c r="B89" s="105"/>
      <c r="C89" s="91" t="s">
        <v>179</v>
      </c>
      <c r="D89" s="91" t="s">
        <v>180</v>
      </c>
      <c r="E89" s="91"/>
      <c r="F89" s="7">
        <v>0</v>
      </c>
      <c r="G89" s="7">
        <v>0</v>
      </c>
      <c r="H89" s="7">
        <v>0</v>
      </c>
      <c r="I89" s="92" t="s">
        <v>28</v>
      </c>
    </row>
    <row r="90" spans="1:9" ht="31.5" customHeight="1" x14ac:dyDescent="0.15">
      <c r="A90" s="105" t="s">
        <v>63</v>
      </c>
      <c r="B90" s="105"/>
      <c r="C90" s="91" t="s">
        <v>181</v>
      </c>
      <c r="D90" s="91" t="s">
        <v>180</v>
      </c>
      <c r="E90" s="91"/>
      <c r="F90" s="7">
        <v>0</v>
      </c>
      <c r="G90" s="7">
        <v>0</v>
      </c>
      <c r="H90" s="7">
        <v>0</v>
      </c>
      <c r="I90" s="92" t="s">
        <v>28</v>
      </c>
    </row>
    <row r="91" spans="1:9" ht="21" customHeight="1" x14ac:dyDescent="0.15">
      <c r="A91" s="105" t="s">
        <v>65</v>
      </c>
      <c r="B91" s="105"/>
      <c r="C91" s="91" t="s">
        <v>182</v>
      </c>
      <c r="D91" s="91" t="s">
        <v>180</v>
      </c>
      <c r="E91" s="91"/>
      <c r="F91" s="7">
        <v>0</v>
      </c>
      <c r="G91" s="7">
        <v>0</v>
      </c>
      <c r="H91" s="7">
        <v>0</v>
      </c>
      <c r="I91" s="92" t="s">
        <v>28</v>
      </c>
    </row>
    <row r="92" spans="1:9" ht="21" customHeight="1" x14ac:dyDescent="0.15">
      <c r="A92" s="105" t="s">
        <v>183</v>
      </c>
      <c r="B92" s="105"/>
      <c r="C92" s="91" t="s">
        <v>184</v>
      </c>
      <c r="D92" s="91" t="s">
        <v>180</v>
      </c>
      <c r="E92" s="91"/>
      <c r="F92" s="7">
        <v>0</v>
      </c>
      <c r="G92" s="7">
        <v>0</v>
      </c>
      <c r="H92" s="7">
        <v>0</v>
      </c>
      <c r="I92" s="92" t="s">
        <v>28</v>
      </c>
    </row>
    <row r="95" spans="1:9" x14ac:dyDescent="0.15">
      <c r="B95" s="101" t="s">
        <v>185</v>
      </c>
      <c r="C95" s="101"/>
      <c r="D95" s="101"/>
      <c r="E95" s="101"/>
      <c r="F95" s="101"/>
      <c r="G95" s="101"/>
      <c r="H95" s="101"/>
      <c r="I95" s="101"/>
    </row>
    <row r="97" spans="1:8" x14ac:dyDescent="0.15">
      <c r="A97" s="111" t="s">
        <v>186</v>
      </c>
      <c r="B97" s="111" t="s">
        <v>20</v>
      </c>
      <c r="C97" s="111" t="s">
        <v>21</v>
      </c>
      <c r="D97" s="111" t="s">
        <v>187</v>
      </c>
      <c r="E97" s="111" t="s">
        <v>22</v>
      </c>
      <c r="F97" s="111" t="s">
        <v>24</v>
      </c>
      <c r="G97" s="111"/>
      <c r="H97" s="111"/>
    </row>
    <row r="98" spans="1:8" ht="32.25" customHeight="1" x14ac:dyDescent="0.15">
      <c r="A98" s="111"/>
      <c r="B98" s="111"/>
      <c r="C98" s="111"/>
      <c r="D98" s="111"/>
      <c r="E98" s="111"/>
      <c r="F98" s="15" t="s">
        <v>268</v>
      </c>
      <c r="G98" s="15" t="s">
        <v>278</v>
      </c>
      <c r="H98" s="15" t="s">
        <v>284</v>
      </c>
    </row>
    <row r="99" spans="1:8" x14ac:dyDescent="0.15">
      <c r="A99" s="92">
        <v>1</v>
      </c>
      <c r="B99" s="92">
        <v>2</v>
      </c>
      <c r="C99" s="92">
        <v>3</v>
      </c>
      <c r="D99" s="92">
        <v>4</v>
      </c>
      <c r="E99" s="92">
        <v>5</v>
      </c>
      <c r="F99" s="92">
        <v>6</v>
      </c>
      <c r="G99" s="92">
        <v>7</v>
      </c>
      <c r="H99" s="92">
        <v>8</v>
      </c>
    </row>
    <row r="100" spans="1:8" x14ac:dyDescent="0.15">
      <c r="A100" s="92" t="s">
        <v>28</v>
      </c>
      <c r="B100" s="1" t="s">
        <v>188</v>
      </c>
      <c r="C100" s="92" t="s">
        <v>189</v>
      </c>
      <c r="D100" s="92" t="s">
        <v>133</v>
      </c>
      <c r="E100" s="92"/>
      <c r="F100" s="11">
        <f>F101+F102+F103+F106</f>
        <v>15656533.98</v>
      </c>
      <c r="G100" s="11">
        <f>G101+G102+G103+G106</f>
        <v>13860423.199999996</v>
      </c>
      <c r="H100" s="11">
        <f>H101+H102+H103+H106</f>
        <v>13986691.649999999</v>
      </c>
    </row>
    <row r="101" spans="1:8" ht="31.5" x14ac:dyDescent="0.15">
      <c r="A101" s="92" t="s">
        <v>190</v>
      </c>
      <c r="B101" s="1" t="s">
        <v>191</v>
      </c>
      <c r="C101" s="92" t="s">
        <v>192</v>
      </c>
      <c r="D101" s="92" t="s">
        <v>133</v>
      </c>
      <c r="E101" s="92"/>
      <c r="F101" s="2"/>
      <c r="G101" s="2"/>
      <c r="H101" s="2"/>
    </row>
    <row r="102" spans="1:8" ht="42" x14ac:dyDescent="0.15">
      <c r="A102" s="92" t="s">
        <v>193</v>
      </c>
      <c r="B102" s="1" t="s">
        <v>194</v>
      </c>
      <c r="C102" s="92" t="s">
        <v>195</v>
      </c>
      <c r="D102" s="92" t="s">
        <v>133</v>
      </c>
      <c r="E102" s="92"/>
      <c r="F102" s="2"/>
      <c r="G102" s="2"/>
      <c r="H102" s="2"/>
    </row>
    <row r="103" spans="1:8" ht="31.5" x14ac:dyDescent="0.15">
      <c r="A103" s="92" t="s">
        <v>196</v>
      </c>
      <c r="B103" s="1" t="s">
        <v>197</v>
      </c>
      <c r="C103" s="92" t="s">
        <v>198</v>
      </c>
      <c r="D103" s="92" t="s">
        <v>133</v>
      </c>
      <c r="E103" s="92"/>
      <c r="F103" s="11">
        <f>F104+F105</f>
        <v>0</v>
      </c>
      <c r="G103" s="11">
        <f t="shared" ref="G103:H103" si="14">G104+G105</f>
        <v>0</v>
      </c>
      <c r="H103" s="11">
        <f t="shared" si="14"/>
        <v>0</v>
      </c>
    </row>
    <row r="104" spans="1:8" x14ac:dyDescent="0.15">
      <c r="A104" s="92" t="s">
        <v>199</v>
      </c>
      <c r="B104" s="1" t="s">
        <v>200</v>
      </c>
      <c r="C104" s="92" t="s">
        <v>201</v>
      </c>
      <c r="D104" s="92" t="s">
        <v>133</v>
      </c>
      <c r="E104" s="92"/>
      <c r="F104" s="2"/>
      <c r="G104" s="2"/>
      <c r="H104" s="2"/>
    </row>
    <row r="105" spans="1:8" x14ac:dyDescent="0.15">
      <c r="A105" s="92" t="s">
        <v>202</v>
      </c>
      <c r="B105" s="1" t="s">
        <v>203</v>
      </c>
      <c r="C105" s="92" t="s">
        <v>204</v>
      </c>
      <c r="D105" s="92" t="s">
        <v>133</v>
      </c>
      <c r="E105" s="92"/>
      <c r="F105" s="2"/>
      <c r="G105" s="2"/>
      <c r="H105" s="2"/>
    </row>
    <row r="106" spans="1:8" ht="42" x14ac:dyDescent="0.15">
      <c r="A106" s="92" t="s">
        <v>205</v>
      </c>
      <c r="B106" s="1" t="s">
        <v>206</v>
      </c>
      <c r="C106" s="92" t="s">
        <v>207</v>
      </c>
      <c r="D106" s="92" t="s">
        <v>133</v>
      </c>
      <c r="E106" s="92"/>
      <c r="F106" s="11">
        <f>F107+F110+F113+F114+F117</f>
        <v>15656533.98</v>
      </c>
      <c r="G106" s="11">
        <f t="shared" ref="G106:H106" si="15">G107+G110+G113+G114+G117</f>
        <v>13860423.199999996</v>
      </c>
      <c r="H106" s="11">
        <f t="shared" si="15"/>
        <v>13986691.649999999</v>
      </c>
    </row>
    <row r="107" spans="1:8" ht="31.5" x14ac:dyDescent="0.15">
      <c r="A107" s="92" t="s">
        <v>208</v>
      </c>
      <c r="B107" s="1" t="s">
        <v>209</v>
      </c>
      <c r="C107" s="92" t="s">
        <v>210</v>
      </c>
      <c r="D107" s="92" t="s">
        <v>133</v>
      </c>
      <c r="E107" s="92"/>
      <c r="F107" s="11">
        <f>F108+F109</f>
        <v>15656533.98</v>
      </c>
      <c r="G107" s="11">
        <f t="shared" ref="G107:H107" si="16">G108+G109</f>
        <v>13860423.199999996</v>
      </c>
      <c r="H107" s="11">
        <f t="shared" si="16"/>
        <v>13986691.649999999</v>
      </c>
    </row>
    <row r="108" spans="1:8" x14ac:dyDescent="0.15">
      <c r="A108" s="92" t="s">
        <v>211</v>
      </c>
      <c r="B108" s="1" t="s">
        <v>200</v>
      </c>
      <c r="C108" s="92" t="s">
        <v>212</v>
      </c>
      <c r="D108" s="92" t="s">
        <v>133</v>
      </c>
      <c r="E108" s="92"/>
      <c r="F108" s="7">
        <f>F73</f>
        <v>15656533.98</v>
      </c>
      <c r="G108" s="7">
        <f t="shared" ref="G108:H108" si="17">G73</f>
        <v>13860423.199999996</v>
      </c>
      <c r="H108" s="7">
        <f t="shared" si="17"/>
        <v>13986691.649999999</v>
      </c>
    </row>
    <row r="109" spans="1:8" x14ac:dyDescent="0.15">
      <c r="A109" s="92" t="s">
        <v>213</v>
      </c>
      <c r="B109" s="1" t="s">
        <v>203</v>
      </c>
      <c r="C109" s="92" t="s">
        <v>214</v>
      </c>
      <c r="D109" s="92" t="s">
        <v>133</v>
      </c>
      <c r="E109" s="92"/>
      <c r="F109" s="2"/>
      <c r="G109" s="2"/>
      <c r="H109" s="2"/>
    </row>
    <row r="110" spans="1:8" ht="31.5" x14ac:dyDescent="0.15">
      <c r="A110" s="92" t="s">
        <v>215</v>
      </c>
      <c r="B110" s="1" t="s">
        <v>216</v>
      </c>
      <c r="C110" s="92" t="s">
        <v>217</v>
      </c>
      <c r="D110" s="92" t="s">
        <v>133</v>
      </c>
      <c r="E110" s="92"/>
      <c r="F110" s="2">
        <f>F111+F112</f>
        <v>0</v>
      </c>
      <c r="G110" s="2">
        <f t="shared" ref="G110:H110" si="18">G111+G112</f>
        <v>0</v>
      </c>
      <c r="H110" s="2">
        <f t="shared" si="18"/>
        <v>0</v>
      </c>
    </row>
    <row r="111" spans="1:8" x14ac:dyDescent="0.15">
      <c r="A111" s="92" t="s">
        <v>218</v>
      </c>
      <c r="B111" s="1" t="s">
        <v>200</v>
      </c>
      <c r="C111" s="92" t="s">
        <v>219</v>
      </c>
      <c r="D111" s="92" t="s">
        <v>133</v>
      </c>
      <c r="E111" s="92"/>
      <c r="F111" s="2"/>
      <c r="G111" s="2"/>
      <c r="H111" s="2"/>
    </row>
    <row r="112" spans="1:8" x14ac:dyDescent="0.15">
      <c r="A112" s="92" t="s">
        <v>220</v>
      </c>
      <c r="B112" s="1" t="s">
        <v>203</v>
      </c>
      <c r="C112" s="92" t="s">
        <v>221</v>
      </c>
      <c r="D112" s="92" t="s">
        <v>133</v>
      </c>
      <c r="E112" s="92"/>
      <c r="F112" s="2"/>
      <c r="G112" s="2"/>
      <c r="H112" s="2"/>
    </row>
    <row r="113" spans="1:8" ht="21" x14ac:dyDescent="0.15">
      <c r="A113" s="92" t="s">
        <v>222</v>
      </c>
      <c r="B113" s="1" t="s">
        <v>223</v>
      </c>
      <c r="C113" s="92" t="s">
        <v>224</v>
      </c>
      <c r="D113" s="92" t="s">
        <v>133</v>
      </c>
      <c r="E113" s="92"/>
      <c r="F113" s="2"/>
      <c r="G113" s="2"/>
      <c r="H113" s="2"/>
    </row>
    <row r="114" spans="1:8" x14ac:dyDescent="0.15">
      <c r="A114" s="92" t="s">
        <v>225</v>
      </c>
      <c r="B114" s="1" t="s">
        <v>226</v>
      </c>
      <c r="C114" s="92" t="s">
        <v>227</v>
      </c>
      <c r="D114" s="92" t="s">
        <v>133</v>
      </c>
      <c r="E114" s="92"/>
      <c r="F114" s="2">
        <f>F115+F116</f>
        <v>0</v>
      </c>
      <c r="G114" s="2">
        <f t="shared" ref="G114:H114" si="19">G115+G116</f>
        <v>0</v>
      </c>
      <c r="H114" s="2">
        <f t="shared" si="19"/>
        <v>0</v>
      </c>
    </row>
    <row r="115" spans="1:8" x14ac:dyDescent="0.15">
      <c r="A115" s="92" t="s">
        <v>228</v>
      </c>
      <c r="B115" s="1" t="s">
        <v>200</v>
      </c>
      <c r="C115" s="92" t="s">
        <v>229</v>
      </c>
      <c r="D115" s="92" t="s">
        <v>133</v>
      </c>
      <c r="E115" s="92"/>
      <c r="F115" s="2"/>
      <c r="G115" s="2"/>
      <c r="H115" s="2"/>
    </row>
    <row r="116" spans="1:8" x14ac:dyDescent="0.15">
      <c r="A116" s="92" t="s">
        <v>230</v>
      </c>
      <c r="B116" s="1" t="s">
        <v>203</v>
      </c>
      <c r="C116" s="92" t="s">
        <v>231</v>
      </c>
      <c r="D116" s="92" t="s">
        <v>133</v>
      </c>
      <c r="E116" s="92"/>
      <c r="F116" s="2"/>
      <c r="G116" s="2"/>
      <c r="H116" s="2"/>
    </row>
    <row r="117" spans="1:8" x14ac:dyDescent="0.15">
      <c r="A117" s="92" t="s">
        <v>232</v>
      </c>
      <c r="B117" s="1" t="s">
        <v>233</v>
      </c>
      <c r="C117" s="92" t="s">
        <v>234</v>
      </c>
      <c r="D117" s="92" t="s">
        <v>133</v>
      </c>
      <c r="E117" s="92"/>
      <c r="F117" s="2">
        <f>F118+F119</f>
        <v>0</v>
      </c>
      <c r="G117" s="2">
        <f t="shared" ref="G117:H117" si="20">G118+G119</f>
        <v>0</v>
      </c>
      <c r="H117" s="2">
        <f t="shared" si="20"/>
        <v>0</v>
      </c>
    </row>
    <row r="118" spans="1:8" x14ac:dyDescent="0.15">
      <c r="A118" s="92" t="s">
        <v>235</v>
      </c>
      <c r="B118" s="1" t="s">
        <v>200</v>
      </c>
      <c r="C118" s="92" t="s">
        <v>236</v>
      </c>
      <c r="D118" s="92" t="s">
        <v>133</v>
      </c>
      <c r="E118" s="92"/>
      <c r="F118" s="2"/>
      <c r="G118" s="2"/>
      <c r="H118" s="2"/>
    </row>
    <row r="119" spans="1:8" x14ac:dyDescent="0.15">
      <c r="A119" s="92" t="s">
        <v>237</v>
      </c>
      <c r="B119" s="1" t="s">
        <v>203</v>
      </c>
      <c r="C119" s="92" t="s">
        <v>238</v>
      </c>
      <c r="D119" s="92" t="s">
        <v>133</v>
      </c>
      <c r="E119" s="92"/>
      <c r="F119" s="2"/>
      <c r="G119" s="2"/>
      <c r="H119" s="2"/>
    </row>
    <row r="120" spans="1:8" ht="42" x14ac:dyDescent="0.15">
      <c r="A120" s="92" t="s">
        <v>239</v>
      </c>
      <c r="B120" s="1" t="s">
        <v>240</v>
      </c>
      <c r="C120" s="92" t="s">
        <v>241</v>
      </c>
      <c r="D120" s="92" t="s">
        <v>133</v>
      </c>
      <c r="E120" s="92"/>
      <c r="F120" s="11">
        <f>F121+F122+F123</f>
        <v>15656533.98</v>
      </c>
      <c r="G120" s="11">
        <f t="shared" ref="G120:H120" si="21">G121+G122+G123</f>
        <v>13860423.199999996</v>
      </c>
      <c r="H120" s="11">
        <f t="shared" si="21"/>
        <v>13986691.649999999</v>
      </c>
    </row>
    <row r="121" spans="1:8" x14ac:dyDescent="0.15">
      <c r="A121" s="92" t="s">
        <v>242</v>
      </c>
      <c r="B121" s="1" t="s">
        <v>243</v>
      </c>
      <c r="C121" s="92" t="s">
        <v>244</v>
      </c>
      <c r="D121" s="92" t="s">
        <v>247</v>
      </c>
      <c r="E121" s="92"/>
      <c r="F121" s="7">
        <f>F106</f>
        <v>15656533.98</v>
      </c>
      <c r="G121" s="7">
        <f t="shared" ref="G121:H121" si="22">G106</f>
        <v>13860423.199999996</v>
      </c>
      <c r="H121" s="7">
        <f t="shared" si="22"/>
        <v>13986691.649999999</v>
      </c>
    </row>
    <row r="122" spans="1:8" x14ac:dyDescent="0.15">
      <c r="A122" s="92" t="s">
        <v>245</v>
      </c>
      <c r="B122" s="1" t="s">
        <v>243</v>
      </c>
      <c r="C122" s="92" t="s">
        <v>246</v>
      </c>
      <c r="D122" s="92" t="s">
        <v>250</v>
      </c>
      <c r="E122" s="92"/>
      <c r="F122" s="2"/>
      <c r="G122" s="2"/>
      <c r="H122" s="2"/>
    </row>
    <row r="123" spans="1:8" x14ac:dyDescent="0.15">
      <c r="A123" s="92" t="s">
        <v>248</v>
      </c>
      <c r="B123" s="1" t="s">
        <v>243</v>
      </c>
      <c r="C123" s="92" t="s">
        <v>249</v>
      </c>
      <c r="D123" s="92">
        <v>2023</v>
      </c>
      <c r="E123" s="92"/>
      <c r="F123" s="2"/>
      <c r="G123" s="2"/>
      <c r="H123" s="2"/>
    </row>
    <row r="124" spans="1:8" ht="42" x14ac:dyDescent="0.15">
      <c r="A124" s="92" t="s">
        <v>251</v>
      </c>
      <c r="B124" s="1" t="s">
        <v>252</v>
      </c>
      <c r="C124" s="92" t="s">
        <v>253</v>
      </c>
      <c r="D124" s="92" t="s">
        <v>133</v>
      </c>
      <c r="E124" s="92"/>
      <c r="F124" s="2">
        <f>F125+F126+F127</f>
        <v>0</v>
      </c>
      <c r="G124" s="2">
        <f t="shared" ref="G124:H124" si="23">G125+G126+G127</f>
        <v>0</v>
      </c>
      <c r="H124" s="2">
        <f t="shared" si="23"/>
        <v>0</v>
      </c>
    </row>
    <row r="125" spans="1:8" x14ac:dyDescent="0.15">
      <c r="A125" s="92" t="s">
        <v>254</v>
      </c>
      <c r="B125" s="1" t="s">
        <v>243</v>
      </c>
      <c r="C125" s="92" t="s">
        <v>255</v>
      </c>
      <c r="D125" s="92" t="s">
        <v>247</v>
      </c>
      <c r="E125" s="92"/>
      <c r="F125" s="2"/>
      <c r="G125" s="2"/>
      <c r="H125" s="2"/>
    </row>
    <row r="126" spans="1:8" x14ac:dyDescent="0.15">
      <c r="A126" s="92" t="s">
        <v>256</v>
      </c>
      <c r="B126" s="1" t="s">
        <v>243</v>
      </c>
      <c r="C126" s="92" t="s">
        <v>257</v>
      </c>
      <c r="D126" s="92" t="s">
        <v>250</v>
      </c>
      <c r="E126" s="92"/>
      <c r="F126" s="2"/>
      <c r="G126" s="2"/>
      <c r="H126" s="2"/>
    </row>
    <row r="127" spans="1:8" x14ac:dyDescent="0.15">
      <c r="A127" s="92" t="s">
        <v>258</v>
      </c>
      <c r="B127" s="1" t="s">
        <v>243</v>
      </c>
      <c r="C127" s="92" t="s">
        <v>259</v>
      </c>
      <c r="D127" s="92">
        <v>2023</v>
      </c>
      <c r="E127" s="92"/>
      <c r="F127" s="2"/>
      <c r="G127" s="2"/>
      <c r="H127" s="2"/>
    </row>
    <row r="129" spans="1:7" x14ac:dyDescent="0.15">
      <c r="A129" s="113" t="s">
        <v>260</v>
      </c>
      <c r="B129" s="113"/>
      <c r="C129" s="114" t="s">
        <v>274</v>
      </c>
      <c r="D129" s="115"/>
      <c r="E129" s="96"/>
      <c r="F129" s="114" t="s">
        <v>275</v>
      </c>
      <c r="G129" s="115"/>
    </row>
    <row r="130" spans="1:7" x14ac:dyDescent="0.15">
      <c r="C130" s="112" t="s">
        <v>261</v>
      </c>
      <c r="D130" s="112"/>
      <c r="E130" s="93" t="s">
        <v>2</v>
      </c>
      <c r="F130" s="112" t="s">
        <v>3</v>
      </c>
      <c r="G130" s="112"/>
    </row>
    <row r="132" spans="1:7" x14ac:dyDescent="0.15">
      <c r="A132" s="113" t="s">
        <v>262</v>
      </c>
      <c r="B132" s="113"/>
      <c r="C132" s="114" t="s">
        <v>269</v>
      </c>
      <c r="D132" s="115"/>
      <c r="E132" s="95" t="s">
        <v>273</v>
      </c>
      <c r="F132" s="114" t="s">
        <v>270</v>
      </c>
      <c r="G132" s="115"/>
    </row>
    <row r="133" spans="1:7" ht="21" x14ac:dyDescent="0.15">
      <c r="C133" s="112" t="s">
        <v>261</v>
      </c>
      <c r="D133" s="112"/>
      <c r="E133" s="93" t="s">
        <v>263</v>
      </c>
      <c r="F133" s="112" t="s">
        <v>264</v>
      </c>
      <c r="G133" s="112"/>
    </row>
    <row r="134" spans="1:7" x14ac:dyDescent="0.15">
      <c r="A134" s="112" t="s">
        <v>265</v>
      </c>
      <c r="B134" s="112"/>
    </row>
  </sheetData>
  <mergeCells count="104">
    <mergeCell ref="G8:I8"/>
    <mergeCell ref="B10:G10"/>
    <mergeCell ref="B11:G11"/>
    <mergeCell ref="D13:F13"/>
    <mergeCell ref="C15:F15"/>
    <mergeCell ref="C18:F18"/>
    <mergeCell ref="G2:I2"/>
    <mergeCell ref="G3:I3"/>
    <mergeCell ref="G4:I4"/>
    <mergeCell ref="H5:I5"/>
    <mergeCell ref="H6:I6"/>
    <mergeCell ref="G7:I7"/>
    <mergeCell ref="A25:B25"/>
    <mergeCell ref="A26:B26"/>
    <mergeCell ref="A27:B27"/>
    <mergeCell ref="A28:B28"/>
    <mergeCell ref="A29:B29"/>
    <mergeCell ref="A30:B30"/>
    <mergeCell ref="B21:H21"/>
    <mergeCell ref="A23:B24"/>
    <mergeCell ref="C23:C24"/>
    <mergeCell ref="D23:D24"/>
    <mergeCell ref="E23:E24"/>
    <mergeCell ref="F23:H23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91:B91"/>
    <mergeCell ref="A92:B92"/>
    <mergeCell ref="B95:I95"/>
    <mergeCell ref="A97:A98"/>
    <mergeCell ref="B97:B98"/>
    <mergeCell ref="C97:C98"/>
    <mergeCell ref="D97:D98"/>
    <mergeCell ref="E97:E98"/>
    <mergeCell ref="F97:H97"/>
    <mergeCell ref="C133:D133"/>
    <mergeCell ref="F133:G133"/>
    <mergeCell ref="A134:B134"/>
    <mergeCell ref="A129:B129"/>
    <mergeCell ref="C129:D129"/>
    <mergeCell ref="F129:G129"/>
    <mergeCell ref="C130:D130"/>
    <mergeCell ref="F130:G130"/>
    <mergeCell ref="A132:B132"/>
    <mergeCell ref="C132:D132"/>
    <mergeCell ref="F132:G132"/>
  </mergeCells>
  <pageMargins left="0.70866141732283472" right="0.70866141732283472" top="0.74803149606299213" bottom="0.74803149606299213" header="0.31496062992125984" footer="0.31496062992125984"/>
  <pageSetup paperSize="9" scale="51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C7554-85AB-4387-B694-EC49B075C0CD}">
  <sheetPr>
    <pageSetUpPr fitToPage="1"/>
  </sheetPr>
  <dimension ref="A1:I134"/>
  <sheetViews>
    <sheetView topLeftCell="A41" workbookViewId="0">
      <selection activeCell="F79" sqref="F79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101" t="s">
        <v>0</v>
      </c>
      <c r="H2" s="101"/>
      <c r="I2" s="101"/>
    </row>
    <row r="3" spans="2:9" ht="21" customHeight="1" x14ac:dyDescent="0.15">
      <c r="G3" s="102" t="s">
        <v>279</v>
      </c>
      <c r="H3" s="102"/>
      <c r="I3" s="102"/>
    </row>
    <row r="4" spans="2:9" ht="15" customHeight="1" x14ac:dyDescent="0.15">
      <c r="G4" s="103" t="s">
        <v>1</v>
      </c>
      <c r="H4" s="103"/>
      <c r="I4" s="103"/>
    </row>
    <row r="5" spans="2:9" ht="18" customHeight="1" x14ac:dyDescent="0.15">
      <c r="G5" s="25"/>
      <c r="H5" s="102" t="s">
        <v>277</v>
      </c>
      <c r="I5" s="102"/>
    </row>
    <row r="6" spans="2:9" ht="15" customHeight="1" x14ac:dyDescent="0.15">
      <c r="G6" s="26" t="s">
        <v>2</v>
      </c>
      <c r="H6" s="103" t="s">
        <v>3</v>
      </c>
      <c r="I6" s="103"/>
    </row>
    <row r="7" spans="2:9" ht="30" customHeight="1" x14ac:dyDescent="0.15">
      <c r="G7" s="97" t="s">
        <v>285</v>
      </c>
      <c r="H7" s="97"/>
      <c r="I7" s="97"/>
    </row>
    <row r="8" spans="2:9" ht="20.100000000000001" customHeight="1" x14ac:dyDescent="0.15">
      <c r="G8" s="97" t="s">
        <v>4</v>
      </c>
      <c r="H8" s="97"/>
      <c r="I8" s="97"/>
    </row>
    <row r="9" spans="2:9" ht="9.75" customHeight="1" x14ac:dyDescent="0.15"/>
    <row r="10" spans="2:9" ht="20.25" customHeight="1" x14ac:dyDescent="0.15">
      <c r="B10" s="98" t="s">
        <v>5</v>
      </c>
      <c r="C10" s="98"/>
      <c r="D10" s="98"/>
      <c r="E10" s="98"/>
      <c r="F10" s="98"/>
      <c r="G10" s="98"/>
      <c r="H10" s="12"/>
      <c r="I10" s="12"/>
    </row>
    <row r="11" spans="2:9" ht="30" customHeight="1" x14ac:dyDescent="0.15">
      <c r="B11" s="98" t="s">
        <v>281</v>
      </c>
      <c r="C11" s="98"/>
      <c r="D11" s="98"/>
      <c r="E11" s="98"/>
      <c r="F11" s="98"/>
      <c r="G11" s="98"/>
      <c r="H11" s="12"/>
      <c r="I11" s="12"/>
    </row>
    <row r="12" spans="2:9" ht="18.75" customHeight="1" x14ac:dyDescent="0.15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15">
      <c r="C13" s="14" t="s">
        <v>7</v>
      </c>
      <c r="D13" s="99" t="s">
        <v>286</v>
      </c>
      <c r="E13" s="99"/>
      <c r="F13" s="99"/>
      <c r="G13" s="14" t="s">
        <v>8</v>
      </c>
      <c r="H13" s="15" t="s">
        <v>287</v>
      </c>
      <c r="I13" s="15"/>
    </row>
    <row r="14" spans="2:9" ht="18.75" customHeight="1" x14ac:dyDescent="0.15">
      <c r="G14" s="30" t="s">
        <v>9</v>
      </c>
      <c r="H14" s="6">
        <v>52302592</v>
      </c>
      <c r="I14" s="28"/>
    </row>
    <row r="15" spans="2:9" ht="26.25" customHeight="1" x14ac:dyDescent="0.15">
      <c r="B15" s="4" t="s">
        <v>10</v>
      </c>
      <c r="C15" s="100" t="s">
        <v>267</v>
      </c>
      <c r="D15" s="100"/>
      <c r="E15" s="100"/>
      <c r="F15" s="100"/>
      <c r="G15" s="30" t="s">
        <v>11</v>
      </c>
      <c r="H15" s="6">
        <v>504</v>
      </c>
      <c r="I15" s="28"/>
    </row>
    <row r="16" spans="2:9" ht="18.75" customHeight="1" x14ac:dyDescent="0.15">
      <c r="G16" s="30" t="s">
        <v>9</v>
      </c>
      <c r="H16" s="8">
        <v>52320518</v>
      </c>
      <c r="I16" s="28"/>
    </row>
    <row r="17" spans="1:9" ht="18.75" customHeight="1" x14ac:dyDescent="0.15">
      <c r="G17" s="30" t="s">
        <v>12</v>
      </c>
      <c r="H17" s="6">
        <v>5512004494</v>
      </c>
      <c r="I17" s="28"/>
    </row>
    <row r="18" spans="1:9" ht="30.75" customHeight="1" x14ac:dyDescent="0.15">
      <c r="B18" s="4" t="s">
        <v>13</v>
      </c>
      <c r="C18" s="100" t="s">
        <v>276</v>
      </c>
      <c r="D18" s="100"/>
      <c r="E18" s="100"/>
      <c r="F18" s="100"/>
      <c r="G18" s="30" t="s">
        <v>14</v>
      </c>
      <c r="H18" s="6">
        <v>551201001</v>
      </c>
      <c r="I18" s="28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30" t="s">
        <v>17</v>
      </c>
      <c r="H19" s="28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101" t="s">
        <v>19</v>
      </c>
      <c r="C21" s="101"/>
      <c r="D21" s="101"/>
      <c r="E21" s="101"/>
      <c r="F21" s="101"/>
      <c r="G21" s="101"/>
      <c r="H21" s="101"/>
    </row>
    <row r="22" spans="1:9" ht="18" customHeight="1" x14ac:dyDescent="0.15"/>
    <row r="23" spans="1:9" ht="19.5" customHeight="1" x14ac:dyDescent="0.15">
      <c r="A23" s="106" t="s">
        <v>20</v>
      </c>
      <c r="B23" s="106"/>
      <c r="C23" s="104" t="s">
        <v>21</v>
      </c>
      <c r="D23" s="104" t="s">
        <v>22</v>
      </c>
      <c r="E23" s="104" t="s">
        <v>23</v>
      </c>
      <c r="F23" s="104" t="s">
        <v>24</v>
      </c>
      <c r="G23" s="104"/>
      <c r="H23" s="104"/>
    </row>
    <row r="24" spans="1:9" ht="27" customHeight="1" x14ac:dyDescent="0.15">
      <c r="A24" s="106"/>
      <c r="B24" s="106"/>
      <c r="C24" s="104"/>
      <c r="D24" s="104"/>
      <c r="E24" s="104"/>
      <c r="F24" s="15" t="s">
        <v>268</v>
      </c>
      <c r="G24" s="15" t="s">
        <v>278</v>
      </c>
      <c r="H24" s="15" t="s">
        <v>284</v>
      </c>
    </row>
    <row r="25" spans="1:9" ht="16.5" customHeight="1" x14ac:dyDescent="0.15">
      <c r="A25" s="104">
        <v>1</v>
      </c>
      <c r="B25" s="104"/>
      <c r="C25" s="27">
        <v>2</v>
      </c>
      <c r="D25" s="27">
        <v>3</v>
      </c>
      <c r="E25" s="27">
        <v>4</v>
      </c>
      <c r="F25" s="27">
        <v>5</v>
      </c>
      <c r="G25" s="27">
        <v>6</v>
      </c>
      <c r="H25" s="27">
        <v>7</v>
      </c>
    </row>
    <row r="26" spans="1:9" ht="16.5" customHeight="1" x14ac:dyDescent="0.15">
      <c r="A26" s="105" t="s">
        <v>25</v>
      </c>
      <c r="B26" s="105"/>
      <c r="C26" s="27" t="s">
        <v>26</v>
      </c>
      <c r="D26" s="27" t="s">
        <v>27</v>
      </c>
      <c r="E26" s="27" t="s">
        <v>27</v>
      </c>
      <c r="F26" s="10">
        <v>304875.31</v>
      </c>
      <c r="G26" s="7">
        <v>0</v>
      </c>
      <c r="H26" s="7">
        <v>0</v>
      </c>
      <c r="I26" s="28" t="s">
        <v>28</v>
      </c>
    </row>
    <row r="27" spans="1:9" ht="16.5" customHeight="1" x14ac:dyDescent="0.15">
      <c r="A27" s="105" t="s">
        <v>29</v>
      </c>
      <c r="B27" s="105"/>
      <c r="C27" s="27" t="s">
        <v>30</v>
      </c>
      <c r="D27" s="27" t="s">
        <v>27</v>
      </c>
      <c r="E27" s="27" t="s">
        <v>27</v>
      </c>
      <c r="F27" s="7">
        <v>0</v>
      </c>
      <c r="G27" s="7">
        <v>0</v>
      </c>
      <c r="H27" s="7">
        <v>0</v>
      </c>
      <c r="I27" s="28" t="s">
        <v>28</v>
      </c>
    </row>
    <row r="28" spans="1:9" ht="16.5" customHeight="1" x14ac:dyDescent="0.15">
      <c r="A28" s="105" t="s">
        <v>31</v>
      </c>
      <c r="B28" s="105"/>
      <c r="C28" s="27" t="s">
        <v>32</v>
      </c>
      <c r="D28" s="27"/>
      <c r="E28" s="27"/>
      <c r="F28" s="10">
        <f>F29+F30+F34+F35+F39+F40</f>
        <v>42345308.939999998</v>
      </c>
      <c r="G28" s="10">
        <f t="shared" ref="G28:H28" si="0">G29+G30+G34+G35+G39+G40</f>
        <v>42285195.689999998</v>
      </c>
      <c r="H28" s="10">
        <f t="shared" si="0"/>
        <v>42318669.689999998</v>
      </c>
      <c r="I28" s="28" t="s">
        <v>28</v>
      </c>
    </row>
    <row r="29" spans="1:9" ht="21.75" customHeight="1" x14ac:dyDescent="0.15">
      <c r="A29" s="105" t="s">
        <v>33</v>
      </c>
      <c r="B29" s="105"/>
      <c r="C29" s="27" t="s">
        <v>34</v>
      </c>
      <c r="D29" s="27" t="s">
        <v>35</v>
      </c>
      <c r="E29" s="27"/>
      <c r="F29" s="7"/>
      <c r="G29" s="7"/>
      <c r="H29" s="7"/>
      <c r="I29" s="28" t="s">
        <v>28</v>
      </c>
    </row>
    <row r="30" spans="1:9" ht="18.75" customHeight="1" x14ac:dyDescent="0.15">
      <c r="A30" s="105" t="s">
        <v>36</v>
      </c>
      <c r="B30" s="105"/>
      <c r="C30" s="27" t="s">
        <v>37</v>
      </c>
      <c r="D30" s="27" t="s">
        <v>38</v>
      </c>
      <c r="E30" s="27"/>
      <c r="F30" s="10">
        <f>F31+F32+F33</f>
        <v>42085973.939999998</v>
      </c>
      <c r="G30" s="10">
        <f t="shared" ref="G30:H30" si="1">G31+G32+G33</f>
        <v>42025860.689999998</v>
      </c>
      <c r="H30" s="10">
        <f t="shared" si="1"/>
        <v>42059334.689999998</v>
      </c>
      <c r="I30" s="28" t="s">
        <v>28</v>
      </c>
    </row>
    <row r="31" spans="1:9" ht="46.5" customHeight="1" x14ac:dyDescent="0.15">
      <c r="A31" s="105" t="s">
        <v>39</v>
      </c>
      <c r="B31" s="105"/>
      <c r="C31" s="27" t="s">
        <v>40</v>
      </c>
      <c r="D31" s="27" t="s">
        <v>38</v>
      </c>
      <c r="E31" s="27"/>
      <c r="F31" s="7">
        <v>40085973.939999998</v>
      </c>
      <c r="G31" s="7">
        <v>42025860.689999998</v>
      </c>
      <c r="H31" s="7">
        <v>42059334.689999998</v>
      </c>
      <c r="I31" s="28" t="s">
        <v>28</v>
      </c>
    </row>
    <row r="32" spans="1:9" ht="34.5" customHeight="1" x14ac:dyDescent="0.15">
      <c r="A32" s="105" t="s">
        <v>41</v>
      </c>
      <c r="B32" s="105"/>
      <c r="C32" s="27" t="s">
        <v>42</v>
      </c>
      <c r="D32" s="27" t="s">
        <v>38</v>
      </c>
      <c r="E32" s="27"/>
      <c r="F32" s="7">
        <v>0</v>
      </c>
      <c r="G32" s="7">
        <v>0</v>
      </c>
      <c r="H32" s="7">
        <v>0</v>
      </c>
      <c r="I32" s="28" t="s">
        <v>28</v>
      </c>
    </row>
    <row r="33" spans="1:9" ht="21.75" customHeight="1" x14ac:dyDescent="0.15">
      <c r="A33" s="107" t="s">
        <v>266</v>
      </c>
      <c r="B33" s="105"/>
      <c r="C33" s="27">
        <v>1230</v>
      </c>
      <c r="D33" s="27">
        <v>130</v>
      </c>
      <c r="E33" s="27"/>
      <c r="F33" s="7">
        <v>2000000</v>
      </c>
      <c r="G33" s="7">
        <v>0</v>
      </c>
      <c r="H33" s="7">
        <v>0</v>
      </c>
      <c r="I33" s="27"/>
    </row>
    <row r="34" spans="1:9" ht="19.5" customHeight="1" x14ac:dyDescent="0.15">
      <c r="A34" s="105" t="s">
        <v>43</v>
      </c>
      <c r="B34" s="105"/>
      <c r="C34" s="27" t="s">
        <v>44</v>
      </c>
      <c r="D34" s="27" t="s">
        <v>45</v>
      </c>
      <c r="E34" s="27"/>
      <c r="F34" s="7">
        <v>0</v>
      </c>
      <c r="G34" s="7">
        <v>0</v>
      </c>
      <c r="H34" s="7">
        <v>0</v>
      </c>
      <c r="I34" s="28" t="s">
        <v>28</v>
      </c>
    </row>
    <row r="35" spans="1:9" ht="19.5" customHeight="1" x14ac:dyDescent="0.15">
      <c r="A35" s="105" t="s">
        <v>46</v>
      </c>
      <c r="B35" s="105"/>
      <c r="C35" s="27" t="s">
        <v>47</v>
      </c>
      <c r="D35" s="27" t="s">
        <v>48</v>
      </c>
      <c r="E35" s="27"/>
      <c r="F35" s="10">
        <f>F36+F37+F38</f>
        <v>259335</v>
      </c>
      <c r="G35" s="10">
        <f t="shared" ref="G35:H35" si="2">G36+G37+G38</f>
        <v>259335</v>
      </c>
      <c r="H35" s="10">
        <f t="shared" si="2"/>
        <v>259335</v>
      </c>
      <c r="I35" s="28" t="s">
        <v>28</v>
      </c>
    </row>
    <row r="36" spans="1:9" ht="19.5" customHeight="1" x14ac:dyDescent="0.15">
      <c r="A36" s="105" t="s">
        <v>49</v>
      </c>
      <c r="B36" s="105"/>
      <c r="C36" s="27" t="s">
        <v>50</v>
      </c>
      <c r="D36" s="27" t="s">
        <v>48</v>
      </c>
      <c r="E36" s="27"/>
      <c r="F36" s="7">
        <v>259335</v>
      </c>
      <c r="G36" s="7">
        <v>259335</v>
      </c>
      <c r="H36" s="7">
        <v>259335</v>
      </c>
      <c r="I36" s="28" t="s">
        <v>28</v>
      </c>
    </row>
    <row r="37" spans="1:9" ht="19.5" customHeight="1" x14ac:dyDescent="0.15">
      <c r="A37" s="105" t="s">
        <v>51</v>
      </c>
      <c r="B37" s="105"/>
      <c r="C37" s="27" t="s">
        <v>52</v>
      </c>
      <c r="D37" s="27" t="s">
        <v>48</v>
      </c>
      <c r="E37" s="27"/>
      <c r="F37" s="7">
        <v>0</v>
      </c>
      <c r="G37" s="7">
        <v>0</v>
      </c>
      <c r="H37" s="7">
        <v>0</v>
      </c>
      <c r="I37" s="28" t="s">
        <v>28</v>
      </c>
    </row>
    <row r="38" spans="1:9" ht="19.5" customHeight="1" x14ac:dyDescent="0.15">
      <c r="A38" s="107" t="s">
        <v>266</v>
      </c>
      <c r="B38" s="105"/>
      <c r="C38" s="27">
        <v>1430</v>
      </c>
      <c r="D38" s="27"/>
      <c r="E38" s="27"/>
      <c r="F38" s="7">
        <v>0</v>
      </c>
      <c r="G38" s="7">
        <v>0</v>
      </c>
      <c r="H38" s="7">
        <v>0</v>
      </c>
      <c r="I38" s="27"/>
    </row>
    <row r="39" spans="1:9" ht="19.5" customHeight="1" x14ac:dyDescent="0.15">
      <c r="A39" s="105" t="s">
        <v>53</v>
      </c>
      <c r="B39" s="105"/>
      <c r="C39" s="27" t="s">
        <v>54</v>
      </c>
      <c r="D39" s="27" t="s">
        <v>55</v>
      </c>
      <c r="E39" s="27"/>
      <c r="F39" s="7">
        <v>0</v>
      </c>
      <c r="G39" s="7">
        <v>0</v>
      </c>
      <c r="H39" s="7">
        <v>0</v>
      </c>
      <c r="I39" s="28" t="s">
        <v>28</v>
      </c>
    </row>
    <row r="40" spans="1:9" ht="19.5" customHeight="1" x14ac:dyDescent="0.15">
      <c r="A40" s="105" t="s">
        <v>56</v>
      </c>
      <c r="B40" s="105"/>
      <c r="C40" s="27" t="s">
        <v>57</v>
      </c>
      <c r="D40" s="27"/>
      <c r="E40" s="27"/>
      <c r="F40" s="7">
        <v>0</v>
      </c>
      <c r="G40" s="7">
        <v>0</v>
      </c>
      <c r="H40" s="7">
        <v>0</v>
      </c>
      <c r="I40" s="28" t="s">
        <v>28</v>
      </c>
    </row>
    <row r="41" spans="1:9" ht="19.5" customHeight="1" x14ac:dyDescent="0.15">
      <c r="A41" s="105" t="s">
        <v>58</v>
      </c>
      <c r="B41" s="105"/>
      <c r="C41" s="27" t="s">
        <v>59</v>
      </c>
      <c r="D41" s="27" t="s">
        <v>27</v>
      </c>
      <c r="E41" s="27"/>
      <c r="F41" s="7">
        <v>0</v>
      </c>
      <c r="G41" s="7">
        <v>0</v>
      </c>
      <c r="H41" s="7">
        <v>0</v>
      </c>
      <c r="I41" s="28" t="s">
        <v>28</v>
      </c>
    </row>
    <row r="42" spans="1:9" ht="35.25" customHeight="1" x14ac:dyDescent="0.15">
      <c r="A42" s="105" t="s">
        <v>60</v>
      </c>
      <c r="B42" s="105"/>
      <c r="C42" s="27" t="s">
        <v>61</v>
      </c>
      <c r="D42" s="27" t="s">
        <v>62</v>
      </c>
      <c r="E42" s="27"/>
      <c r="F42" s="7">
        <v>0</v>
      </c>
      <c r="G42" s="7">
        <v>0</v>
      </c>
      <c r="H42" s="7">
        <v>0</v>
      </c>
      <c r="I42" s="28" t="s">
        <v>28</v>
      </c>
    </row>
    <row r="43" spans="1:9" ht="35.25" customHeight="1" x14ac:dyDescent="0.15">
      <c r="A43" s="105" t="s">
        <v>63</v>
      </c>
      <c r="B43" s="105"/>
      <c r="C43" s="27" t="s">
        <v>64</v>
      </c>
      <c r="D43" s="27" t="s">
        <v>62</v>
      </c>
      <c r="E43" s="27"/>
      <c r="F43" s="7">
        <v>0</v>
      </c>
      <c r="G43" s="7">
        <v>0</v>
      </c>
      <c r="H43" s="7">
        <v>0</v>
      </c>
      <c r="I43" s="28" t="s">
        <v>28</v>
      </c>
    </row>
    <row r="44" spans="1:9" ht="22.5" customHeight="1" x14ac:dyDescent="0.15">
      <c r="A44" s="105" t="s">
        <v>65</v>
      </c>
      <c r="B44" s="105"/>
      <c r="C44" s="27" t="s">
        <v>66</v>
      </c>
      <c r="D44" s="27" t="s">
        <v>62</v>
      </c>
      <c r="E44" s="27"/>
      <c r="F44" s="7">
        <v>0</v>
      </c>
      <c r="G44" s="7">
        <v>0</v>
      </c>
      <c r="H44" s="7">
        <v>0</v>
      </c>
      <c r="I44" s="28" t="s">
        <v>28</v>
      </c>
    </row>
    <row r="45" spans="1:9" ht="27.75" customHeight="1" x14ac:dyDescent="0.15">
      <c r="A45" s="105" t="s">
        <v>67</v>
      </c>
      <c r="B45" s="105"/>
      <c r="C45" s="27" t="s">
        <v>68</v>
      </c>
      <c r="D45" s="27" t="s">
        <v>62</v>
      </c>
      <c r="E45" s="27"/>
      <c r="F45" s="7">
        <v>0</v>
      </c>
      <c r="G45" s="7">
        <v>0</v>
      </c>
      <c r="H45" s="7">
        <v>0</v>
      </c>
      <c r="I45" s="28" t="s">
        <v>28</v>
      </c>
    </row>
    <row r="46" spans="1:9" ht="18" customHeight="1" x14ac:dyDescent="0.15">
      <c r="A46" s="105" t="s">
        <v>69</v>
      </c>
      <c r="B46" s="105"/>
      <c r="C46" s="27" t="s">
        <v>70</v>
      </c>
      <c r="D46" s="27" t="s">
        <v>27</v>
      </c>
      <c r="E46" s="27"/>
      <c r="F46" s="10">
        <f>F47+F57+F63+F67+F71+F73</f>
        <v>42650184.25</v>
      </c>
      <c r="G46" s="10">
        <f t="shared" ref="G46:H46" si="3">G47+G57+G63+G67+G71+G73</f>
        <v>42285195.689999998</v>
      </c>
      <c r="H46" s="10">
        <f t="shared" si="3"/>
        <v>42318669.689999998</v>
      </c>
      <c r="I46" s="28" t="s">
        <v>28</v>
      </c>
    </row>
    <row r="47" spans="1:9" ht="26.25" customHeight="1" x14ac:dyDescent="0.15">
      <c r="A47" s="105" t="s">
        <v>71</v>
      </c>
      <c r="B47" s="105"/>
      <c r="C47" s="27" t="s">
        <v>72</v>
      </c>
      <c r="D47" s="27" t="s">
        <v>27</v>
      </c>
      <c r="E47" s="27"/>
      <c r="F47" s="10">
        <f>F48+F49+F50+F51+F54+F55+F56</f>
        <v>33325237.490000002</v>
      </c>
      <c r="G47" s="10">
        <f t="shared" ref="G47:H47" si="4">G48+G49+G50+G51+G54+G55+G56</f>
        <v>33325236.690000001</v>
      </c>
      <c r="H47" s="10">
        <f t="shared" si="4"/>
        <v>33325236.690000001</v>
      </c>
      <c r="I47" s="28" t="s">
        <v>28</v>
      </c>
    </row>
    <row r="48" spans="1:9" ht="24" customHeight="1" x14ac:dyDescent="0.15">
      <c r="A48" s="105" t="s">
        <v>73</v>
      </c>
      <c r="B48" s="105"/>
      <c r="C48" s="27" t="s">
        <v>74</v>
      </c>
      <c r="D48" s="27" t="s">
        <v>75</v>
      </c>
      <c r="E48" s="27"/>
      <c r="F48" s="7">
        <v>25679419.010000002</v>
      </c>
      <c r="G48" s="7">
        <v>25595419.010000002</v>
      </c>
      <c r="H48" s="7">
        <v>25595419.010000002</v>
      </c>
      <c r="I48" s="28" t="s">
        <v>28</v>
      </c>
    </row>
    <row r="49" spans="1:9" ht="17.25" customHeight="1" x14ac:dyDescent="0.15">
      <c r="A49" s="105" t="s">
        <v>76</v>
      </c>
      <c r="B49" s="105"/>
      <c r="C49" s="27" t="s">
        <v>77</v>
      </c>
      <c r="D49" s="27" t="s">
        <v>78</v>
      </c>
      <c r="E49" s="27"/>
      <c r="F49" s="7">
        <v>0</v>
      </c>
      <c r="G49" s="7">
        <v>0</v>
      </c>
      <c r="H49" s="7">
        <v>0</v>
      </c>
      <c r="I49" s="28" t="s">
        <v>28</v>
      </c>
    </row>
    <row r="50" spans="1:9" ht="33" customHeight="1" x14ac:dyDescent="0.15">
      <c r="A50" s="105" t="s">
        <v>79</v>
      </c>
      <c r="B50" s="105"/>
      <c r="C50" s="27" t="s">
        <v>80</v>
      </c>
      <c r="D50" s="27" t="s">
        <v>81</v>
      </c>
      <c r="E50" s="27"/>
      <c r="F50" s="7">
        <v>0</v>
      </c>
      <c r="G50" s="7">
        <v>0</v>
      </c>
      <c r="H50" s="7">
        <v>0</v>
      </c>
      <c r="I50" s="28" t="s">
        <v>28</v>
      </c>
    </row>
    <row r="51" spans="1:9" ht="28.5" customHeight="1" x14ac:dyDescent="0.15">
      <c r="A51" s="105" t="s">
        <v>82</v>
      </c>
      <c r="B51" s="105"/>
      <c r="C51" s="27" t="s">
        <v>83</v>
      </c>
      <c r="D51" s="27" t="s">
        <v>84</v>
      </c>
      <c r="E51" s="27"/>
      <c r="F51" s="10">
        <f>F52+F53</f>
        <v>7645818.4800000004</v>
      </c>
      <c r="G51" s="10">
        <f t="shared" ref="G51:H51" si="5">G52+G53</f>
        <v>7729817.6799999997</v>
      </c>
      <c r="H51" s="10">
        <f t="shared" si="5"/>
        <v>7729817.6799999997</v>
      </c>
      <c r="I51" s="28" t="s">
        <v>28</v>
      </c>
    </row>
    <row r="52" spans="1:9" ht="24" customHeight="1" x14ac:dyDescent="0.15">
      <c r="A52" s="105" t="s">
        <v>85</v>
      </c>
      <c r="B52" s="105"/>
      <c r="C52" s="27" t="s">
        <v>86</v>
      </c>
      <c r="D52" s="27" t="s">
        <v>84</v>
      </c>
      <c r="E52" s="27"/>
      <c r="F52" s="7">
        <v>7645818.4800000004</v>
      </c>
      <c r="G52" s="7">
        <v>7729817.6799999997</v>
      </c>
      <c r="H52" s="7">
        <v>7729817.6799999997</v>
      </c>
      <c r="I52" s="28" t="s">
        <v>28</v>
      </c>
    </row>
    <row r="53" spans="1:9" ht="17.25" customHeight="1" x14ac:dyDescent="0.15">
      <c r="A53" s="105" t="s">
        <v>87</v>
      </c>
      <c r="B53" s="105"/>
      <c r="C53" s="27" t="s">
        <v>88</v>
      </c>
      <c r="D53" s="27" t="s">
        <v>84</v>
      </c>
      <c r="E53" s="27"/>
      <c r="F53" s="7">
        <v>0</v>
      </c>
      <c r="G53" s="7">
        <v>0</v>
      </c>
      <c r="H53" s="7">
        <v>0</v>
      </c>
      <c r="I53" s="28" t="s">
        <v>28</v>
      </c>
    </row>
    <row r="54" spans="1:9" ht="24.75" customHeight="1" x14ac:dyDescent="0.15">
      <c r="A54" s="105" t="s">
        <v>89</v>
      </c>
      <c r="B54" s="105"/>
      <c r="C54" s="27" t="s">
        <v>90</v>
      </c>
      <c r="D54" s="27" t="s">
        <v>91</v>
      </c>
      <c r="E54" s="27"/>
      <c r="F54" s="7">
        <v>0</v>
      </c>
      <c r="G54" s="7">
        <v>0</v>
      </c>
      <c r="H54" s="7">
        <v>0</v>
      </c>
      <c r="I54" s="28" t="s">
        <v>28</v>
      </c>
    </row>
    <row r="55" spans="1:9" ht="27" customHeight="1" x14ac:dyDescent="0.15">
      <c r="A55" s="105" t="s">
        <v>92</v>
      </c>
      <c r="B55" s="105"/>
      <c r="C55" s="27" t="s">
        <v>93</v>
      </c>
      <c r="D55" s="27" t="s">
        <v>94</v>
      </c>
      <c r="E55" s="27"/>
      <c r="F55" s="7">
        <v>0</v>
      </c>
      <c r="G55" s="7">
        <v>0</v>
      </c>
      <c r="H55" s="7">
        <v>0</v>
      </c>
      <c r="I55" s="28" t="s">
        <v>28</v>
      </c>
    </row>
    <row r="56" spans="1:9" ht="26.25" customHeight="1" x14ac:dyDescent="0.15">
      <c r="A56" s="105" t="s">
        <v>95</v>
      </c>
      <c r="B56" s="105"/>
      <c r="C56" s="27" t="s">
        <v>96</v>
      </c>
      <c r="D56" s="27" t="s">
        <v>97</v>
      </c>
      <c r="E56" s="27"/>
      <c r="F56" s="7">
        <v>0</v>
      </c>
      <c r="G56" s="7">
        <v>0</v>
      </c>
      <c r="H56" s="7">
        <v>0</v>
      </c>
      <c r="I56" s="28" t="s">
        <v>28</v>
      </c>
    </row>
    <row r="57" spans="1:9" ht="24.75" customHeight="1" x14ac:dyDescent="0.15">
      <c r="A57" s="105" t="s">
        <v>98</v>
      </c>
      <c r="B57" s="105"/>
      <c r="C57" s="27" t="s">
        <v>99</v>
      </c>
      <c r="D57" s="27" t="s">
        <v>100</v>
      </c>
      <c r="E57" s="27"/>
      <c r="F57" s="10">
        <f>F58+F59+F60+F61+F62</f>
        <v>0</v>
      </c>
      <c r="G57" s="10">
        <f t="shared" ref="G57:H57" si="6">G58+G59+G60+G61+G62</f>
        <v>0</v>
      </c>
      <c r="H57" s="10">
        <f t="shared" si="6"/>
        <v>0</v>
      </c>
      <c r="I57" s="28" t="s">
        <v>28</v>
      </c>
    </row>
    <row r="58" spans="1:9" ht="33.75" customHeight="1" x14ac:dyDescent="0.15">
      <c r="A58" s="105" t="s">
        <v>101</v>
      </c>
      <c r="B58" s="105"/>
      <c r="C58" s="27" t="s">
        <v>102</v>
      </c>
      <c r="D58" s="27" t="s">
        <v>103</v>
      </c>
      <c r="E58" s="27"/>
      <c r="F58" s="7">
        <v>0</v>
      </c>
      <c r="G58" s="7">
        <v>0</v>
      </c>
      <c r="H58" s="7">
        <v>0</v>
      </c>
      <c r="I58" s="28" t="s">
        <v>28</v>
      </c>
    </row>
    <row r="59" spans="1:9" ht="41.25" customHeight="1" x14ac:dyDescent="0.15">
      <c r="A59" s="105" t="s">
        <v>104</v>
      </c>
      <c r="B59" s="105"/>
      <c r="C59" s="27" t="s">
        <v>105</v>
      </c>
      <c r="D59" s="27" t="s">
        <v>106</v>
      </c>
      <c r="E59" s="27"/>
      <c r="F59" s="7">
        <v>0</v>
      </c>
      <c r="G59" s="7">
        <v>0</v>
      </c>
      <c r="H59" s="7">
        <v>0</v>
      </c>
      <c r="I59" s="28" t="s">
        <v>28</v>
      </c>
    </row>
    <row r="60" spans="1:9" ht="33.75" customHeight="1" x14ac:dyDescent="0.15">
      <c r="A60" s="105" t="s">
        <v>107</v>
      </c>
      <c r="B60" s="105"/>
      <c r="C60" s="27" t="s">
        <v>108</v>
      </c>
      <c r="D60" s="27" t="s">
        <v>109</v>
      </c>
      <c r="E60" s="27"/>
      <c r="F60" s="7">
        <v>0</v>
      </c>
      <c r="G60" s="7">
        <v>0</v>
      </c>
      <c r="H60" s="7">
        <v>0</v>
      </c>
      <c r="I60" s="28" t="s">
        <v>28</v>
      </c>
    </row>
    <row r="61" spans="1:9" ht="46.5" customHeight="1" x14ac:dyDescent="0.15">
      <c r="A61" s="105" t="s">
        <v>110</v>
      </c>
      <c r="B61" s="105"/>
      <c r="C61" s="27" t="s">
        <v>111</v>
      </c>
      <c r="D61" s="27" t="s">
        <v>112</v>
      </c>
      <c r="E61" s="27"/>
      <c r="F61" s="7">
        <v>0</v>
      </c>
      <c r="G61" s="7">
        <v>0</v>
      </c>
      <c r="H61" s="7">
        <v>0</v>
      </c>
      <c r="I61" s="28" t="s">
        <v>28</v>
      </c>
    </row>
    <row r="62" spans="1:9" ht="24.75" customHeight="1" x14ac:dyDescent="0.15">
      <c r="A62" s="105" t="s">
        <v>113</v>
      </c>
      <c r="B62" s="105"/>
      <c r="C62" s="27" t="s">
        <v>114</v>
      </c>
      <c r="D62" s="27" t="s">
        <v>115</v>
      </c>
      <c r="E62" s="27"/>
      <c r="F62" s="7">
        <v>0</v>
      </c>
      <c r="G62" s="7">
        <v>0</v>
      </c>
      <c r="H62" s="7">
        <v>0</v>
      </c>
      <c r="I62" s="28" t="s">
        <v>28</v>
      </c>
    </row>
    <row r="63" spans="1:9" ht="19.5" customHeight="1" x14ac:dyDescent="0.15">
      <c r="A63" s="105" t="s">
        <v>116</v>
      </c>
      <c r="B63" s="105"/>
      <c r="C63" s="27" t="s">
        <v>117</v>
      </c>
      <c r="D63" s="27" t="s">
        <v>118</v>
      </c>
      <c r="E63" s="27"/>
      <c r="F63" s="10">
        <f>F64+F65+F66</f>
        <v>26900</v>
      </c>
      <c r="G63" s="10">
        <f t="shared" ref="G63:H63" si="7">G64+G65+G66</f>
        <v>26900</v>
      </c>
      <c r="H63" s="10">
        <f t="shared" si="7"/>
        <v>26900</v>
      </c>
      <c r="I63" s="28" t="s">
        <v>28</v>
      </c>
    </row>
    <row r="64" spans="1:9" ht="24" customHeight="1" x14ac:dyDescent="0.15">
      <c r="A64" s="105" t="s">
        <v>119</v>
      </c>
      <c r="B64" s="105"/>
      <c r="C64" s="27" t="s">
        <v>120</v>
      </c>
      <c r="D64" s="27" t="s">
        <v>121</v>
      </c>
      <c r="E64" s="27"/>
      <c r="F64" s="7">
        <v>14264</v>
      </c>
      <c r="G64" s="7">
        <v>14264</v>
      </c>
      <c r="H64" s="7">
        <v>14264</v>
      </c>
      <c r="I64" s="28" t="s">
        <v>28</v>
      </c>
    </row>
    <row r="65" spans="1:9" ht="24" customHeight="1" x14ac:dyDescent="0.15">
      <c r="A65" s="105" t="s">
        <v>122</v>
      </c>
      <c r="B65" s="105"/>
      <c r="C65" s="27" t="s">
        <v>123</v>
      </c>
      <c r="D65" s="27" t="s">
        <v>124</v>
      </c>
      <c r="E65" s="27"/>
      <c r="F65" s="7">
        <v>12636</v>
      </c>
      <c r="G65" s="7">
        <v>12636</v>
      </c>
      <c r="H65" s="7">
        <v>12636</v>
      </c>
      <c r="I65" s="28" t="s">
        <v>28</v>
      </c>
    </row>
    <row r="66" spans="1:9" ht="22.5" customHeight="1" x14ac:dyDescent="0.15">
      <c r="A66" s="105" t="s">
        <v>125</v>
      </c>
      <c r="B66" s="105"/>
      <c r="C66" s="27" t="s">
        <v>126</v>
      </c>
      <c r="D66" s="27" t="s">
        <v>127</v>
      </c>
      <c r="E66" s="27"/>
      <c r="F66" s="7">
        <v>0</v>
      </c>
      <c r="G66" s="7">
        <v>0</v>
      </c>
      <c r="H66" s="7">
        <v>0</v>
      </c>
      <c r="I66" s="28" t="s">
        <v>28</v>
      </c>
    </row>
    <row r="67" spans="1:9" ht="18.75" customHeight="1" x14ac:dyDescent="0.15">
      <c r="A67" s="105" t="s">
        <v>128</v>
      </c>
      <c r="B67" s="105"/>
      <c r="C67" s="27" t="s">
        <v>129</v>
      </c>
      <c r="D67" s="27" t="s">
        <v>27</v>
      </c>
      <c r="E67" s="27"/>
      <c r="F67" s="10">
        <f>F68+F69+F70</f>
        <v>0</v>
      </c>
      <c r="G67" s="10">
        <f t="shared" ref="G67:H67" si="8">G68+G69+G70</f>
        <v>0</v>
      </c>
      <c r="H67" s="10">
        <f t="shared" si="8"/>
        <v>0</v>
      </c>
      <c r="I67" s="28" t="s">
        <v>28</v>
      </c>
    </row>
    <row r="68" spans="1:9" ht="22.5" customHeight="1" x14ac:dyDescent="0.15">
      <c r="A68" s="105" t="s">
        <v>130</v>
      </c>
      <c r="B68" s="105"/>
      <c r="C68" s="27" t="s">
        <v>131</v>
      </c>
      <c r="D68" s="27" t="s">
        <v>132</v>
      </c>
      <c r="E68" s="27"/>
      <c r="F68" s="7">
        <v>0</v>
      </c>
      <c r="G68" s="7">
        <v>0</v>
      </c>
      <c r="H68" s="7">
        <v>0</v>
      </c>
      <c r="I68" s="28" t="s">
        <v>28</v>
      </c>
    </row>
    <row r="69" spans="1:9" ht="19.5" customHeight="1" x14ac:dyDescent="0.15">
      <c r="A69" s="105" t="s">
        <v>134</v>
      </c>
      <c r="B69" s="105"/>
      <c r="C69" s="27" t="s">
        <v>135</v>
      </c>
      <c r="D69" s="27" t="s">
        <v>136</v>
      </c>
      <c r="E69" s="27"/>
      <c r="F69" s="7">
        <v>0</v>
      </c>
      <c r="G69" s="7">
        <v>0</v>
      </c>
      <c r="H69" s="7">
        <v>0</v>
      </c>
      <c r="I69" s="28" t="s">
        <v>28</v>
      </c>
    </row>
    <row r="70" spans="1:9" ht="27.75" customHeight="1" x14ac:dyDescent="0.15">
      <c r="A70" s="105" t="s">
        <v>137</v>
      </c>
      <c r="B70" s="105"/>
      <c r="C70" s="27" t="s">
        <v>138</v>
      </c>
      <c r="D70" s="27" t="s">
        <v>139</v>
      </c>
      <c r="E70" s="27"/>
      <c r="F70" s="7">
        <v>0</v>
      </c>
      <c r="G70" s="7">
        <v>0</v>
      </c>
      <c r="H70" s="7">
        <v>0</v>
      </c>
      <c r="I70" s="28" t="s">
        <v>28</v>
      </c>
    </row>
    <row r="71" spans="1:9" ht="18" customHeight="1" x14ac:dyDescent="0.15">
      <c r="A71" s="105" t="s">
        <v>140</v>
      </c>
      <c r="B71" s="105"/>
      <c r="C71" s="27" t="s">
        <v>141</v>
      </c>
      <c r="D71" s="27" t="s">
        <v>27</v>
      </c>
      <c r="E71" s="27"/>
      <c r="F71" s="10">
        <f>F72</f>
        <v>0</v>
      </c>
      <c r="G71" s="10">
        <f t="shared" ref="G71:H71" si="9">G72</f>
        <v>0</v>
      </c>
      <c r="H71" s="10">
        <f t="shared" si="9"/>
        <v>0</v>
      </c>
      <c r="I71" s="28" t="s">
        <v>28</v>
      </c>
    </row>
    <row r="72" spans="1:9" ht="33" customHeight="1" x14ac:dyDescent="0.15">
      <c r="A72" s="105" t="s">
        <v>142</v>
      </c>
      <c r="B72" s="105"/>
      <c r="C72" s="27" t="s">
        <v>143</v>
      </c>
      <c r="D72" s="27" t="s">
        <v>144</v>
      </c>
      <c r="E72" s="27"/>
      <c r="F72" s="7">
        <v>0</v>
      </c>
      <c r="G72" s="7">
        <v>0</v>
      </c>
      <c r="H72" s="7">
        <v>0</v>
      </c>
      <c r="I72" s="28" t="s">
        <v>28</v>
      </c>
    </row>
    <row r="73" spans="1:9" ht="18" customHeight="1" x14ac:dyDescent="0.15">
      <c r="A73" s="105" t="s">
        <v>145</v>
      </c>
      <c r="B73" s="105"/>
      <c r="C73" s="27" t="s">
        <v>146</v>
      </c>
      <c r="D73" s="27" t="s">
        <v>27</v>
      </c>
      <c r="E73" s="27"/>
      <c r="F73" s="10">
        <f>F74+F75+F76+F77+F81</f>
        <v>9298046.7599999961</v>
      </c>
      <c r="G73" s="10">
        <f>G74+G75+G76+G77+G81</f>
        <v>8933058.9999999963</v>
      </c>
      <c r="H73" s="10">
        <f>H74+H75+H76+H77+H81</f>
        <v>8966532.9999999963</v>
      </c>
      <c r="I73" s="28" t="s">
        <v>28</v>
      </c>
    </row>
    <row r="74" spans="1:9" ht="21.75" customHeight="1" x14ac:dyDescent="0.15">
      <c r="A74" s="105" t="s">
        <v>147</v>
      </c>
      <c r="B74" s="105"/>
      <c r="C74" s="27" t="s">
        <v>148</v>
      </c>
      <c r="D74" s="27" t="s">
        <v>149</v>
      </c>
      <c r="E74" s="27"/>
      <c r="F74" s="7">
        <v>0</v>
      </c>
      <c r="G74" s="7">
        <v>0</v>
      </c>
      <c r="H74" s="7">
        <v>0</v>
      </c>
      <c r="I74" s="28" t="s">
        <v>28</v>
      </c>
    </row>
    <row r="75" spans="1:9" ht="26.25" customHeight="1" x14ac:dyDescent="0.15">
      <c r="A75" s="105" t="s">
        <v>150</v>
      </c>
      <c r="B75" s="105"/>
      <c r="C75" s="27" t="s">
        <v>151</v>
      </c>
      <c r="D75" s="27" t="s">
        <v>152</v>
      </c>
      <c r="E75" s="27"/>
      <c r="F75" s="7">
        <v>0</v>
      </c>
      <c r="G75" s="7">
        <v>0</v>
      </c>
      <c r="H75" s="7">
        <v>0</v>
      </c>
      <c r="I75" s="28" t="s">
        <v>28</v>
      </c>
    </row>
    <row r="76" spans="1:9" ht="21.75" customHeight="1" x14ac:dyDescent="0.15">
      <c r="A76" s="105" t="s">
        <v>153</v>
      </c>
      <c r="B76" s="105"/>
      <c r="C76" s="27" t="s">
        <v>154</v>
      </c>
      <c r="D76" s="27" t="s">
        <v>155</v>
      </c>
      <c r="E76" s="27"/>
      <c r="F76" s="7">
        <v>0</v>
      </c>
      <c r="G76" s="7">
        <v>0</v>
      </c>
      <c r="H76" s="7">
        <v>0</v>
      </c>
      <c r="I76" s="28" t="s">
        <v>28</v>
      </c>
    </row>
    <row r="77" spans="1:9" ht="24" customHeight="1" x14ac:dyDescent="0.15">
      <c r="A77" s="105" t="s">
        <v>156</v>
      </c>
      <c r="B77" s="105"/>
      <c r="C77" s="27" t="s">
        <v>157</v>
      </c>
      <c r="D77" s="9" t="s">
        <v>27</v>
      </c>
      <c r="E77" s="27"/>
      <c r="F77" s="10">
        <f>F78+F79+F80</f>
        <v>9298046.7599999961</v>
      </c>
      <c r="G77" s="10">
        <f t="shared" ref="G77:H77" si="10">G78+G79+G80</f>
        <v>8933058.9999999963</v>
      </c>
      <c r="H77" s="10">
        <f t="shared" si="10"/>
        <v>8966532.9999999963</v>
      </c>
      <c r="I77" s="28" t="s">
        <v>28</v>
      </c>
    </row>
    <row r="78" spans="1:9" ht="24" customHeight="1" x14ac:dyDescent="0.15">
      <c r="A78" s="108" t="s">
        <v>271</v>
      </c>
      <c r="B78" s="109"/>
      <c r="C78" s="27">
        <v>2641</v>
      </c>
      <c r="D78" s="27">
        <v>244</v>
      </c>
      <c r="E78" s="27"/>
      <c r="F78" s="16">
        <f>F30+F35-F47-F63-F71-F79-F80+796.12+304079.19</f>
        <v>6158661.6399999959</v>
      </c>
      <c r="G78" s="16">
        <f>G30+G35-G47-G63-G71-G79-G80</f>
        <v>7710420.9999999963</v>
      </c>
      <c r="H78" s="16">
        <f>H30+H35-H47-H63-H71-H79-H80</f>
        <v>7710420.9999999963</v>
      </c>
      <c r="I78" s="27"/>
    </row>
    <row r="79" spans="1:9" ht="24" customHeight="1" x14ac:dyDescent="0.15">
      <c r="A79" s="108" t="s">
        <v>272</v>
      </c>
      <c r="B79" s="110"/>
      <c r="C79" s="27">
        <v>2642</v>
      </c>
      <c r="D79" s="27">
        <v>247</v>
      </c>
      <c r="E79" s="27"/>
      <c r="F79" s="7">
        <v>1138589</v>
      </c>
      <c r="G79" s="7">
        <v>1222638</v>
      </c>
      <c r="H79" s="7">
        <v>1256112</v>
      </c>
      <c r="I79" s="27"/>
    </row>
    <row r="80" spans="1:9" ht="24" customHeight="1" x14ac:dyDescent="0.15">
      <c r="A80" s="107" t="s">
        <v>266</v>
      </c>
      <c r="B80" s="105"/>
      <c r="C80" s="27">
        <v>2643</v>
      </c>
      <c r="D80" s="27">
        <v>244</v>
      </c>
      <c r="E80" s="27"/>
      <c r="F80" s="7">
        <f>F33+796.12</f>
        <v>2000796.12</v>
      </c>
      <c r="G80" s="7">
        <v>0</v>
      </c>
      <c r="H80" s="7">
        <v>0</v>
      </c>
      <c r="I80" s="27"/>
    </row>
    <row r="81" spans="1:9" ht="24" customHeight="1" x14ac:dyDescent="0.15">
      <c r="A81" s="105" t="s">
        <v>158</v>
      </c>
      <c r="B81" s="105"/>
      <c r="C81" s="27" t="s">
        <v>159</v>
      </c>
      <c r="D81" s="27" t="s">
        <v>160</v>
      </c>
      <c r="E81" s="27"/>
      <c r="F81" s="10">
        <f>F82+F83</f>
        <v>0</v>
      </c>
      <c r="G81" s="10">
        <f t="shared" ref="G81:H81" si="11">G82+G83</f>
        <v>0</v>
      </c>
      <c r="H81" s="10">
        <f t="shared" si="11"/>
        <v>0</v>
      </c>
      <c r="I81" s="28" t="s">
        <v>28</v>
      </c>
    </row>
    <row r="82" spans="1:9" ht="36.75" customHeight="1" x14ac:dyDescent="0.15">
      <c r="A82" s="105" t="s">
        <v>161</v>
      </c>
      <c r="B82" s="105"/>
      <c r="C82" s="27" t="s">
        <v>162</v>
      </c>
      <c r="D82" s="27" t="s">
        <v>163</v>
      </c>
      <c r="E82" s="27"/>
      <c r="F82" s="7">
        <v>0</v>
      </c>
      <c r="G82" s="7">
        <v>0</v>
      </c>
      <c r="H82" s="7">
        <v>0</v>
      </c>
      <c r="I82" s="28" t="s">
        <v>28</v>
      </c>
    </row>
    <row r="83" spans="1:9" ht="21" customHeight="1" x14ac:dyDescent="0.15">
      <c r="A83" s="105" t="s">
        <v>164</v>
      </c>
      <c r="B83" s="105"/>
      <c r="C83" s="27" t="s">
        <v>165</v>
      </c>
      <c r="D83" s="27" t="s">
        <v>166</v>
      </c>
      <c r="E83" s="27"/>
      <c r="F83" s="7">
        <v>0</v>
      </c>
      <c r="G83" s="7">
        <v>0</v>
      </c>
      <c r="H83" s="7">
        <v>0</v>
      </c>
      <c r="I83" s="28" t="s">
        <v>28</v>
      </c>
    </row>
    <row r="84" spans="1:9" x14ac:dyDescent="0.15">
      <c r="A84" s="105" t="s">
        <v>167</v>
      </c>
      <c r="B84" s="105"/>
      <c r="C84" s="27" t="s">
        <v>168</v>
      </c>
      <c r="D84" s="27" t="s">
        <v>169</v>
      </c>
      <c r="E84" s="27"/>
      <c r="F84" s="10">
        <f>F85+F86+F87</f>
        <v>0</v>
      </c>
      <c r="G84" s="10">
        <f t="shared" ref="G84:H84" si="12">G85+G86+G87</f>
        <v>0</v>
      </c>
      <c r="H84" s="10">
        <f t="shared" si="12"/>
        <v>0</v>
      </c>
      <c r="I84" s="28" t="s">
        <v>28</v>
      </c>
    </row>
    <row r="85" spans="1:9" ht="21" customHeight="1" x14ac:dyDescent="0.15">
      <c r="A85" s="105" t="s">
        <v>170</v>
      </c>
      <c r="B85" s="105"/>
      <c r="C85" s="27" t="s">
        <v>171</v>
      </c>
      <c r="D85" s="27"/>
      <c r="E85" s="27"/>
      <c r="F85" s="7">
        <v>0</v>
      </c>
      <c r="G85" s="7">
        <v>0</v>
      </c>
      <c r="H85" s="7">
        <v>0</v>
      </c>
      <c r="I85" s="28" t="s">
        <v>28</v>
      </c>
    </row>
    <row r="86" spans="1:9" x14ac:dyDescent="0.15">
      <c r="A86" s="105" t="s">
        <v>172</v>
      </c>
      <c r="B86" s="105"/>
      <c r="C86" s="27" t="s">
        <v>173</v>
      </c>
      <c r="D86" s="27"/>
      <c r="E86" s="27"/>
      <c r="F86" s="7">
        <v>0</v>
      </c>
      <c r="G86" s="7">
        <v>0</v>
      </c>
      <c r="H86" s="7">
        <v>0</v>
      </c>
      <c r="I86" s="28" t="s">
        <v>28</v>
      </c>
    </row>
    <row r="87" spans="1:9" x14ac:dyDescent="0.15">
      <c r="A87" s="105" t="s">
        <v>174</v>
      </c>
      <c r="B87" s="105"/>
      <c r="C87" s="27" t="s">
        <v>175</v>
      </c>
      <c r="D87" s="27"/>
      <c r="E87" s="27"/>
      <c r="F87" s="7">
        <v>0</v>
      </c>
      <c r="G87" s="7">
        <v>0</v>
      </c>
      <c r="H87" s="7">
        <v>0</v>
      </c>
      <c r="I87" s="28" t="s">
        <v>28</v>
      </c>
    </row>
    <row r="88" spans="1:9" x14ac:dyDescent="0.15">
      <c r="A88" s="105" t="s">
        <v>176</v>
      </c>
      <c r="B88" s="105"/>
      <c r="C88" s="27" t="s">
        <v>177</v>
      </c>
      <c r="D88" s="27" t="s">
        <v>27</v>
      </c>
      <c r="E88" s="27"/>
      <c r="F88" s="10">
        <f>F89+F90+F91+F92</f>
        <v>0</v>
      </c>
      <c r="G88" s="10">
        <f t="shared" ref="G88:H88" si="13">G89+G90+G91+G92</f>
        <v>0</v>
      </c>
      <c r="H88" s="10">
        <f t="shared" si="13"/>
        <v>0</v>
      </c>
      <c r="I88" s="28" t="s">
        <v>28</v>
      </c>
    </row>
    <row r="89" spans="1:9" ht="21" customHeight="1" x14ac:dyDescent="0.15">
      <c r="A89" s="105" t="s">
        <v>178</v>
      </c>
      <c r="B89" s="105"/>
      <c r="C89" s="27" t="s">
        <v>179</v>
      </c>
      <c r="D89" s="27" t="s">
        <v>180</v>
      </c>
      <c r="E89" s="27"/>
      <c r="F89" s="7">
        <v>0</v>
      </c>
      <c r="G89" s="7">
        <v>0</v>
      </c>
      <c r="H89" s="7">
        <v>0</v>
      </c>
      <c r="I89" s="28" t="s">
        <v>28</v>
      </c>
    </row>
    <row r="90" spans="1:9" ht="31.5" customHeight="1" x14ac:dyDescent="0.15">
      <c r="A90" s="105" t="s">
        <v>63</v>
      </c>
      <c r="B90" s="105"/>
      <c r="C90" s="27" t="s">
        <v>181</v>
      </c>
      <c r="D90" s="27" t="s">
        <v>180</v>
      </c>
      <c r="E90" s="27"/>
      <c r="F90" s="7">
        <v>0</v>
      </c>
      <c r="G90" s="7">
        <v>0</v>
      </c>
      <c r="H90" s="7">
        <v>0</v>
      </c>
      <c r="I90" s="28" t="s">
        <v>28</v>
      </c>
    </row>
    <row r="91" spans="1:9" ht="21" customHeight="1" x14ac:dyDescent="0.15">
      <c r="A91" s="105" t="s">
        <v>65</v>
      </c>
      <c r="B91" s="105"/>
      <c r="C91" s="27" t="s">
        <v>182</v>
      </c>
      <c r="D91" s="27" t="s">
        <v>180</v>
      </c>
      <c r="E91" s="27"/>
      <c r="F91" s="7">
        <v>0</v>
      </c>
      <c r="G91" s="7">
        <v>0</v>
      </c>
      <c r="H91" s="7">
        <v>0</v>
      </c>
      <c r="I91" s="28" t="s">
        <v>28</v>
      </c>
    </row>
    <row r="92" spans="1:9" ht="21" customHeight="1" x14ac:dyDescent="0.15">
      <c r="A92" s="105" t="s">
        <v>183</v>
      </c>
      <c r="B92" s="105"/>
      <c r="C92" s="27" t="s">
        <v>184</v>
      </c>
      <c r="D92" s="27" t="s">
        <v>180</v>
      </c>
      <c r="E92" s="27"/>
      <c r="F92" s="7">
        <v>0</v>
      </c>
      <c r="G92" s="7">
        <v>0</v>
      </c>
      <c r="H92" s="7">
        <v>0</v>
      </c>
      <c r="I92" s="28" t="s">
        <v>28</v>
      </c>
    </row>
    <row r="95" spans="1:9" x14ac:dyDescent="0.15">
      <c r="B95" s="101" t="s">
        <v>185</v>
      </c>
      <c r="C95" s="101"/>
      <c r="D95" s="101"/>
      <c r="E95" s="101"/>
      <c r="F95" s="101"/>
      <c r="G95" s="101"/>
      <c r="H95" s="101"/>
      <c r="I95" s="101"/>
    </row>
    <row r="97" spans="1:8" x14ac:dyDescent="0.15">
      <c r="A97" s="111" t="s">
        <v>186</v>
      </c>
      <c r="B97" s="111" t="s">
        <v>20</v>
      </c>
      <c r="C97" s="111" t="s">
        <v>21</v>
      </c>
      <c r="D97" s="111" t="s">
        <v>187</v>
      </c>
      <c r="E97" s="111" t="s">
        <v>22</v>
      </c>
      <c r="F97" s="111" t="s">
        <v>24</v>
      </c>
      <c r="G97" s="111"/>
      <c r="H97" s="111"/>
    </row>
    <row r="98" spans="1:8" ht="32.25" customHeight="1" x14ac:dyDescent="0.15">
      <c r="A98" s="111"/>
      <c r="B98" s="111"/>
      <c r="C98" s="111"/>
      <c r="D98" s="111"/>
      <c r="E98" s="111"/>
      <c r="F98" s="15" t="s">
        <v>268</v>
      </c>
      <c r="G98" s="15" t="s">
        <v>278</v>
      </c>
      <c r="H98" s="15" t="s">
        <v>284</v>
      </c>
    </row>
    <row r="99" spans="1:8" x14ac:dyDescent="0.15">
      <c r="A99" s="28">
        <v>1</v>
      </c>
      <c r="B99" s="28">
        <v>2</v>
      </c>
      <c r="C99" s="28">
        <v>3</v>
      </c>
      <c r="D99" s="28">
        <v>4</v>
      </c>
      <c r="E99" s="28">
        <v>5</v>
      </c>
      <c r="F99" s="28">
        <v>6</v>
      </c>
      <c r="G99" s="28">
        <v>7</v>
      </c>
      <c r="H99" s="28">
        <v>8</v>
      </c>
    </row>
    <row r="100" spans="1:8" x14ac:dyDescent="0.15">
      <c r="A100" s="28" t="s">
        <v>28</v>
      </c>
      <c r="B100" s="1" t="s">
        <v>188</v>
      </c>
      <c r="C100" s="28" t="s">
        <v>189</v>
      </c>
      <c r="D100" s="28" t="s">
        <v>133</v>
      </c>
      <c r="E100" s="28"/>
      <c r="F100" s="11">
        <f>F101+F102+F103+F106</f>
        <v>9298046.7599999961</v>
      </c>
      <c r="G100" s="11">
        <f>G101+G102+G103+G106</f>
        <v>8933058.9999999963</v>
      </c>
      <c r="H100" s="11">
        <f>H101+H102+H103+H106</f>
        <v>8966532.9999999963</v>
      </c>
    </row>
    <row r="101" spans="1:8" ht="31.5" x14ac:dyDescent="0.15">
      <c r="A101" s="28" t="s">
        <v>190</v>
      </c>
      <c r="B101" s="1" t="s">
        <v>191</v>
      </c>
      <c r="C101" s="28" t="s">
        <v>192</v>
      </c>
      <c r="D101" s="28" t="s">
        <v>133</v>
      </c>
      <c r="E101" s="28"/>
      <c r="F101" s="2"/>
      <c r="G101" s="2"/>
      <c r="H101" s="2"/>
    </row>
    <row r="102" spans="1:8" ht="42" x14ac:dyDescent="0.15">
      <c r="A102" s="28" t="s">
        <v>193</v>
      </c>
      <c r="B102" s="1" t="s">
        <v>194</v>
      </c>
      <c r="C102" s="28" t="s">
        <v>195</v>
      </c>
      <c r="D102" s="28" t="s">
        <v>133</v>
      </c>
      <c r="E102" s="28"/>
      <c r="F102" s="2"/>
      <c r="G102" s="2"/>
      <c r="H102" s="2"/>
    </row>
    <row r="103" spans="1:8" ht="31.5" x14ac:dyDescent="0.15">
      <c r="A103" s="28" t="s">
        <v>196</v>
      </c>
      <c r="B103" s="1" t="s">
        <v>197</v>
      </c>
      <c r="C103" s="28" t="s">
        <v>198</v>
      </c>
      <c r="D103" s="28" t="s">
        <v>133</v>
      </c>
      <c r="E103" s="28"/>
      <c r="F103" s="11">
        <f>F104+F105</f>
        <v>0</v>
      </c>
      <c r="G103" s="11">
        <f t="shared" ref="G103:H103" si="14">G104+G105</f>
        <v>0</v>
      </c>
      <c r="H103" s="11">
        <f t="shared" si="14"/>
        <v>0</v>
      </c>
    </row>
    <row r="104" spans="1:8" x14ac:dyDescent="0.15">
      <c r="A104" s="28" t="s">
        <v>199</v>
      </c>
      <c r="B104" s="1" t="s">
        <v>200</v>
      </c>
      <c r="C104" s="28" t="s">
        <v>201</v>
      </c>
      <c r="D104" s="28" t="s">
        <v>133</v>
      </c>
      <c r="E104" s="28"/>
      <c r="F104" s="2"/>
      <c r="G104" s="2"/>
      <c r="H104" s="2"/>
    </row>
    <row r="105" spans="1:8" x14ac:dyDescent="0.15">
      <c r="A105" s="28" t="s">
        <v>202</v>
      </c>
      <c r="B105" s="1" t="s">
        <v>203</v>
      </c>
      <c r="C105" s="28" t="s">
        <v>204</v>
      </c>
      <c r="D105" s="28" t="s">
        <v>133</v>
      </c>
      <c r="E105" s="28"/>
      <c r="F105" s="2"/>
      <c r="G105" s="2"/>
      <c r="H105" s="2"/>
    </row>
    <row r="106" spans="1:8" ht="42" x14ac:dyDescent="0.15">
      <c r="A106" s="28" t="s">
        <v>205</v>
      </c>
      <c r="B106" s="1" t="s">
        <v>206</v>
      </c>
      <c r="C106" s="28" t="s">
        <v>207</v>
      </c>
      <c r="D106" s="28" t="s">
        <v>133</v>
      </c>
      <c r="E106" s="28"/>
      <c r="F106" s="11">
        <f>F107+F110+F113+F114+F117</f>
        <v>9298046.7599999961</v>
      </c>
      <c r="G106" s="11">
        <f t="shared" ref="G106:H106" si="15">G107+G110+G113+G114+G117</f>
        <v>8933058.9999999963</v>
      </c>
      <c r="H106" s="11">
        <f t="shared" si="15"/>
        <v>8966532.9999999963</v>
      </c>
    </row>
    <row r="107" spans="1:8" ht="31.5" x14ac:dyDescent="0.15">
      <c r="A107" s="28" t="s">
        <v>208</v>
      </c>
      <c r="B107" s="1" t="s">
        <v>209</v>
      </c>
      <c r="C107" s="28" t="s">
        <v>210</v>
      </c>
      <c r="D107" s="28" t="s">
        <v>133</v>
      </c>
      <c r="E107" s="28"/>
      <c r="F107" s="11">
        <f>F108+F109</f>
        <v>9298046.7599999961</v>
      </c>
      <c r="G107" s="11">
        <f t="shared" ref="G107:H107" si="16">G108+G109</f>
        <v>8933058.9999999963</v>
      </c>
      <c r="H107" s="11">
        <f t="shared" si="16"/>
        <v>8966532.9999999963</v>
      </c>
    </row>
    <row r="108" spans="1:8" x14ac:dyDescent="0.15">
      <c r="A108" s="28" t="s">
        <v>211</v>
      </c>
      <c r="B108" s="1" t="s">
        <v>200</v>
      </c>
      <c r="C108" s="28" t="s">
        <v>212</v>
      </c>
      <c r="D108" s="28" t="s">
        <v>133</v>
      </c>
      <c r="E108" s="28"/>
      <c r="F108" s="7">
        <f>F73</f>
        <v>9298046.7599999961</v>
      </c>
      <c r="G108" s="7">
        <f t="shared" ref="G108:H108" si="17">G73</f>
        <v>8933058.9999999963</v>
      </c>
      <c r="H108" s="7">
        <f t="shared" si="17"/>
        <v>8966532.9999999963</v>
      </c>
    </row>
    <row r="109" spans="1:8" x14ac:dyDescent="0.15">
      <c r="A109" s="28" t="s">
        <v>213</v>
      </c>
      <c r="B109" s="1" t="s">
        <v>203</v>
      </c>
      <c r="C109" s="28" t="s">
        <v>214</v>
      </c>
      <c r="D109" s="28" t="s">
        <v>133</v>
      </c>
      <c r="E109" s="28"/>
      <c r="F109" s="2"/>
      <c r="G109" s="2"/>
      <c r="H109" s="2"/>
    </row>
    <row r="110" spans="1:8" ht="31.5" x14ac:dyDescent="0.15">
      <c r="A110" s="28" t="s">
        <v>215</v>
      </c>
      <c r="B110" s="1" t="s">
        <v>216</v>
      </c>
      <c r="C110" s="28" t="s">
        <v>217</v>
      </c>
      <c r="D110" s="28" t="s">
        <v>133</v>
      </c>
      <c r="E110" s="28"/>
      <c r="F110" s="2">
        <f>F111+F112</f>
        <v>0</v>
      </c>
      <c r="G110" s="2">
        <f t="shared" ref="G110:H110" si="18">G111+G112</f>
        <v>0</v>
      </c>
      <c r="H110" s="2">
        <f t="shared" si="18"/>
        <v>0</v>
      </c>
    </row>
    <row r="111" spans="1:8" x14ac:dyDescent="0.15">
      <c r="A111" s="28" t="s">
        <v>218</v>
      </c>
      <c r="B111" s="1" t="s">
        <v>200</v>
      </c>
      <c r="C111" s="28" t="s">
        <v>219</v>
      </c>
      <c r="D111" s="28" t="s">
        <v>133</v>
      </c>
      <c r="E111" s="28"/>
      <c r="F111" s="2"/>
      <c r="G111" s="2"/>
      <c r="H111" s="2"/>
    </row>
    <row r="112" spans="1:8" x14ac:dyDescent="0.15">
      <c r="A112" s="28" t="s">
        <v>220</v>
      </c>
      <c r="B112" s="1" t="s">
        <v>203</v>
      </c>
      <c r="C112" s="28" t="s">
        <v>221</v>
      </c>
      <c r="D112" s="28" t="s">
        <v>133</v>
      </c>
      <c r="E112" s="28"/>
      <c r="F112" s="2"/>
      <c r="G112" s="2"/>
      <c r="H112" s="2"/>
    </row>
    <row r="113" spans="1:8" ht="21" x14ac:dyDescent="0.15">
      <c r="A113" s="28" t="s">
        <v>222</v>
      </c>
      <c r="B113" s="1" t="s">
        <v>223</v>
      </c>
      <c r="C113" s="28" t="s">
        <v>224</v>
      </c>
      <c r="D113" s="28" t="s">
        <v>133</v>
      </c>
      <c r="E113" s="28"/>
      <c r="F113" s="2"/>
      <c r="G113" s="2"/>
      <c r="H113" s="2"/>
    </row>
    <row r="114" spans="1:8" x14ac:dyDescent="0.15">
      <c r="A114" s="28" t="s">
        <v>225</v>
      </c>
      <c r="B114" s="1" t="s">
        <v>226</v>
      </c>
      <c r="C114" s="28" t="s">
        <v>227</v>
      </c>
      <c r="D114" s="28" t="s">
        <v>133</v>
      </c>
      <c r="E114" s="28"/>
      <c r="F114" s="2">
        <f>F115+F116</f>
        <v>0</v>
      </c>
      <c r="G114" s="2">
        <f t="shared" ref="G114:H114" si="19">G115+G116</f>
        <v>0</v>
      </c>
      <c r="H114" s="2">
        <f t="shared" si="19"/>
        <v>0</v>
      </c>
    </row>
    <row r="115" spans="1:8" x14ac:dyDescent="0.15">
      <c r="A115" s="28" t="s">
        <v>228</v>
      </c>
      <c r="B115" s="1" t="s">
        <v>200</v>
      </c>
      <c r="C115" s="28" t="s">
        <v>229</v>
      </c>
      <c r="D115" s="28" t="s">
        <v>133</v>
      </c>
      <c r="E115" s="28"/>
      <c r="F115" s="2"/>
      <c r="G115" s="2"/>
      <c r="H115" s="2"/>
    </row>
    <row r="116" spans="1:8" x14ac:dyDescent="0.15">
      <c r="A116" s="28" t="s">
        <v>230</v>
      </c>
      <c r="B116" s="1" t="s">
        <v>203</v>
      </c>
      <c r="C116" s="28" t="s">
        <v>231</v>
      </c>
      <c r="D116" s="28" t="s">
        <v>133</v>
      </c>
      <c r="E116" s="28"/>
      <c r="F116" s="2"/>
      <c r="G116" s="2"/>
      <c r="H116" s="2"/>
    </row>
    <row r="117" spans="1:8" x14ac:dyDescent="0.15">
      <c r="A117" s="28" t="s">
        <v>232</v>
      </c>
      <c r="B117" s="1" t="s">
        <v>233</v>
      </c>
      <c r="C117" s="28" t="s">
        <v>234</v>
      </c>
      <c r="D117" s="28" t="s">
        <v>133</v>
      </c>
      <c r="E117" s="28"/>
      <c r="F117" s="2">
        <f>F118+F119</f>
        <v>0</v>
      </c>
      <c r="G117" s="2">
        <f t="shared" ref="G117:H117" si="20">G118+G119</f>
        <v>0</v>
      </c>
      <c r="H117" s="2">
        <f t="shared" si="20"/>
        <v>0</v>
      </c>
    </row>
    <row r="118" spans="1:8" x14ac:dyDescent="0.15">
      <c r="A118" s="28" t="s">
        <v>235</v>
      </c>
      <c r="B118" s="1" t="s">
        <v>200</v>
      </c>
      <c r="C118" s="28" t="s">
        <v>236</v>
      </c>
      <c r="D118" s="28" t="s">
        <v>133</v>
      </c>
      <c r="E118" s="28"/>
      <c r="F118" s="2"/>
      <c r="G118" s="2"/>
      <c r="H118" s="2"/>
    </row>
    <row r="119" spans="1:8" x14ac:dyDescent="0.15">
      <c r="A119" s="28" t="s">
        <v>237</v>
      </c>
      <c r="B119" s="1" t="s">
        <v>203</v>
      </c>
      <c r="C119" s="28" t="s">
        <v>238</v>
      </c>
      <c r="D119" s="28" t="s">
        <v>133</v>
      </c>
      <c r="E119" s="28"/>
      <c r="F119" s="2"/>
      <c r="G119" s="2"/>
      <c r="H119" s="2"/>
    </row>
    <row r="120" spans="1:8" ht="42" x14ac:dyDescent="0.15">
      <c r="A120" s="28" t="s">
        <v>239</v>
      </c>
      <c r="B120" s="1" t="s">
        <v>240</v>
      </c>
      <c r="C120" s="28" t="s">
        <v>241</v>
      </c>
      <c r="D120" s="28" t="s">
        <v>133</v>
      </c>
      <c r="E120" s="28"/>
      <c r="F120" s="11">
        <f>F121+F122+F123</f>
        <v>9298046.7599999961</v>
      </c>
      <c r="G120" s="11">
        <f t="shared" ref="G120:H120" si="21">G121+G122+G123</f>
        <v>8933058.9999999963</v>
      </c>
      <c r="H120" s="11">
        <f t="shared" si="21"/>
        <v>8966532.9999999963</v>
      </c>
    </row>
    <row r="121" spans="1:8" x14ac:dyDescent="0.15">
      <c r="A121" s="28" t="s">
        <v>242</v>
      </c>
      <c r="B121" s="1" t="s">
        <v>243</v>
      </c>
      <c r="C121" s="28" t="s">
        <v>244</v>
      </c>
      <c r="D121" s="28" t="s">
        <v>247</v>
      </c>
      <c r="E121" s="28"/>
      <c r="F121" s="7">
        <f>F106</f>
        <v>9298046.7599999961</v>
      </c>
      <c r="G121" s="7">
        <f t="shared" ref="G121:H121" si="22">G106</f>
        <v>8933058.9999999963</v>
      </c>
      <c r="H121" s="7">
        <f t="shared" si="22"/>
        <v>8966532.9999999963</v>
      </c>
    </row>
    <row r="122" spans="1:8" x14ac:dyDescent="0.15">
      <c r="A122" s="28" t="s">
        <v>245</v>
      </c>
      <c r="B122" s="1" t="s">
        <v>243</v>
      </c>
      <c r="C122" s="28" t="s">
        <v>246</v>
      </c>
      <c r="D122" s="28" t="s">
        <v>250</v>
      </c>
      <c r="E122" s="28"/>
      <c r="F122" s="2"/>
      <c r="G122" s="2"/>
      <c r="H122" s="2"/>
    </row>
    <row r="123" spans="1:8" x14ac:dyDescent="0.15">
      <c r="A123" s="28" t="s">
        <v>248</v>
      </c>
      <c r="B123" s="1" t="s">
        <v>243</v>
      </c>
      <c r="C123" s="28" t="s">
        <v>249</v>
      </c>
      <c r="D123" s="28">
        <v>2023</v>
      </c>
      <c r="E123" s="28"/>
      <c r="F123" s="2"/>
      <c r="G123" s="2"/>
      <c r="H123" s="2"/>
    </row>
    <row r="124" spans="1:8" ht="42" x14ac:dyDescent="0.15">
      <c r="A124" s="28" t="s">
        <v>251</v>
      </c>
      <c r="B124" s="1" t="s">
        <v>252</v>
      </c>
      <c r="C124" s="28" t="s">
        <v>253</v>
      </c>
      <c r="D124" s="28" t="s">
        <v>133</v>
      </c>
      <c r="E124" s="28"/>
      <c r="F124" s="2">
        <f>F125+F126+F127</f>
        <v>0</v>
      </c>
      <c r="G124" s="2">
        <f t="shared" ref="G124:H124" si="23">G125+G126+G127</f>
        <v>0</v>
      </c>
      <c r="H124" s="2">
        <f t="shared" si="23"/>
        <v>0</v>
      </c>
    </row>
    <row r="125" spans="1:8" x14ac:dyDescent="0.15">
      <c r="A125" s="28" t="s">
        <v>254</v>
      </c>
      <c r="B125" s="1" t="s">
        <v>243</v>
      </c>
      <c r="C125" s="28" t="s">
        <v>255</v>
      </c>
      <c r="D125" s="28" t="s">
        <v>247</v>
      </c>
      <c r="E125" s="28"/>
      <c r="F125" s="2"/>
      <c r="G125" s="2"/>
      <c r="H125" s="2"/>
    </row>
    <row r="126" spans="1:8" x14ac:dyDescent="0.15">
      <c r="A126" s="28" t="s">
        <v>256</v>
      </c>
      <c r="B126" s="1" t="s">
        <v>243</v>
      </c>
      <c r="C126" s="28" t="s">
        <v>257</v>
      </c>
      <c r="D126" s="28" t="s">
        <v>250</v>
      </c>
      <c r="E126" s="28"/>
      <c r="F126" s="2"/>
      <c r="G126" s="2"/>
      <c r="H126" s="2"/>
    </row>
    <row r="127" spans="1:8" x14ac:dyDescent="0.15">
      <c r="A127" s="28" t="s">
        <v>258</v>
      </c>
      <c r="B127" s="1" t="s">
        <v>243</v>
      </c>
      <c r="C127" s="28" t="s">
        <v>259</v>
      </c>
      <c r="D127" s="28">
        <v>2023</v>
      </c>
      <c r="E127" s="28"/>
      <c r="F127" s="2"/>
      <c r="G127" s="2"/>
      <c r="H127" s="2"/>
    </row>
    <row r="129" spans="1:7" x14ac:dyDescent="0.15">
      <c r="A129" s="113" t="s">
        <v>260</v>
      </c>
      <c r="B129" s="113"/>
      <c r="C129" s="114" t="s">
        <v>274</v>
      </c>
      <c r="D129" s="115"/>
      <c r="E129" s="32"/>
      <c r="F129" s="114" t="s">
        <v>275</v>
      </c>
      <c r="G129" s="115"/>
    </row>
    <row r="130" spans="1:7" x14ac:dyDescent="0.15">
      <c r="C130" s="112" t="s">
        <v>261</v>
      </c>
      <c r="D130" s="112"/>
      <c r="E130" s="29" t="s">
        <v>2</v>
      </c>
      <c r="F130" s="112" t="s">
        <v>3</v>
      </c>
      <c r="G130" s="112"/>
    </row>
    <row r="132" spans="1:7" x14ac:dyDescent="0.15">
      <c r="A132" s="113" t="s">
        <v>262</v>
      </c>
      <c r="B132" s="113"/>
      <c r="C132" s="114" t="s">
        <v>269</v>
      </c>
      <c r="D132" s="115"/>
      <c r="E132" s="31" t="s">
        <v>273</v>
      </c>
      <c r="F132" s="114" t="s">
        <v>270</v>
      </c>
      <c r="G132" s="115"/>
    </row>
    <row r="133" spans="1:7" ht="21" x14ac:dyDescent="0.15">
      <c r="C133" s="112" t="s">
        <v>261</v>
      </c>
      <c r="D133" s="112"/>
      <c r="E133" s="29" t="s">
        <v>263</v>
      </c>
      <c r="F133" s="112" t="s">
        <v>264</v>
      </c>
      <c r="G133" s="112"/>
    </row>
    <row r="134" spans="1:7" x14ac:dyDescent="0.15">
      <c r="A134" s="112" t="s">
        <v>265</v>
      </c>
      <c r="B134" s="112"/>
    </row>
  </sheetData>
  <mergeCells count="104">
    <mergeCell ref="G8:I8"/>
    <mergeCell ref="B10:G10"/>
    <mergeCell ref="B11:G11"/>
    <mergeCell ref="D13:F13"/>
    <mergeCell ref="C15:F15"/>
    <mergeCell ref="C18:F18"/>
    <mergeCell ref="G2:I2"/>
    <mergeCell ref="G3:I3"/>
    <mergeCell ref="G4:I4"/>
    <mergeCell ref="H5:I5"/>
    <mergeCell ref="H6:I6"/>
    <mergeCell ref="G7:I7"/>
    <mergeCell ref="A25:B25"/>
    <mergeCell ref="A26:B26"/>
    <mergeCell ref="A27:B27"/>
    <mergeCell ref="A28:B28"/>
    <mergeCell ref="A29:B29"/>
    <mergeCell ref="A30:B30"/>
    <mergeCell ref="B21:H21"/>
    <mergeCell ref="A23:B24"/>
    <mergeCell ref="C23:C24"/>
    <mergeCell ref="D23:D24"/>
    <mergeCell ref="E23:E24"/>
    <mergeCell ref="F23:H23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91:B91"/>
    <mergeCell ref="A92:B92"/>
    <mergeCell ref="B95:I95"/>
    <mergeCell ref="A97:A98"/>
    <mergeCell ref="B97:B98"/>
    <mergeCell ref="C97:C98"/>
    <mergeCell ref="D97:D98"/>
    <mergeCell ref="E97:E98"/>
    <mergeCell ref="F97:H97"/>
    <mergeCell ref="C133:D133"/>
    <mergeCell ref="F133:G133"/>
    <mergeCell ref="A134:B134"/>
    <mergeCell ref="A129:B129"/>
    <mergeCell ref="C129:D129"/>
    <mergeCell ref="F129:G129"/>
    <mergeCell ref="C130:D130"/>
    <mergeCell ref="F130:G130"/>
    <mergeCell ref="A132:B132"/>
    <mergeCell ref="C132:D132"/>
    <mergeCell ref="F132:G132"/>
  </mergeCells>
  <pageMargins left="0.70866141732283472" right="0.70866141732283472" top="0.74803149606299213" bottom="0.74803149606299213" header="0.31496062992125984" footer="0.31496062992125984"/>
  <pageSetup paperSize="9" scale="51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62F2A-CC25-4953-ABBD-D6A210148307}">
  <sheetPr>
    <pageSetUpPr fitToPage="1"/>
  </sheetPr>
  <dimension ref="A1:I134"/>
  <sheetViews>
    <sheetView topLeftCell="A23" workbookViewId="0">
      <selection activeCell="H53" sqref="H53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101" t="s">
        <v>0</v>
      </c>
      <c r="H2" s="101"/>
      <c r="I2" s="101"/>
    </row>
    <row r="3" spans="2:9" ht="21" customHeight="1" x14ac:dyDescent="0.15">
      <c r="G3" s="102" t="s">
        <v>279</v>
      </c>
      <c r="H3" s="102"/>
      <c r="I3" s="102"/>
    </row>
    <row r="4" spans="2:9" ht="15" customHeight="1" x14ac:dyDescent="0.15">
      <c r="G4" s="103" t="s">
        <v>1</v>
      </c>
      <c r="H4" s="103"/>
      <c r="I4" s="103"/>
    </row>
    <row r="5" spans="2:9" ht="18" customHeight="1" x14ac:dyDescent="0.15">
      <c r="G5" s="33"/>
      <c r="H5" s="102" t="s">
        <v>277</v>
      </c>
      <c r="I5" s="102"/>
    </row>
    <row r="6" spans="2:9" ht="15" customHeight="1" x14ac:dyDescent="0.15">
      <c r="G6" s="34" t="s">
        <v>2</v>
      </c>
      <c r="H6" s="103" t="s">
        <v>3</v>
      </c>
      <c r="I6" s="103"/>
    </row>
    <row r="7" spans="2:9" ht="30" customHeight="1" x14ac:dyDescent="0.15">
      <c r="G7" s="97" t="s">
        <v>288</v>
      </c>
      <c r="H7" s="97"/>
      <c r="I7" s="97"/>
    </row>
    <row r="8" spans="2:9" ht="20.100000000000001" customHeight="1" x14ac:dyDescent="0.15">
      <c r="G8" s="97" t="s">
        <v>4</v>
      </c>
      <c r="H8" s="97"/>
      <c r="I8" s="97"/>
    </row>
    <row r="9" spans="2:9" ht="9.75" customHeight="1" x14ac:dyDescent="0.15"/>
    <row r="10" spans="2:9" ht="20.25" customHeight="1" x14ac:dyDescent="0.15">
      <c r="B10" s="98" t="s">
        <v>5</v>
      </c>
      <c r="C10" s="98"/>
      <c r="D10" s="98"/>
      <c r="E10" s="98"/>
      <c r="F10" s="98"/>
      <c r="G10" s="98"/>
      <c r="H10" s="12"/>
      <c r="I10" s="12"/>
    </row>
    <row r="11" spans="2:9" ht="30" customHeight="1" x14ac:dyDescent="0.15">
      <c r="B11" s="98" t="s">
        <v>281</v>
      </c>
      <c r="C11" s="98"/>
      <c r="D11" s="98"/>
      <c r="E11" s="98"/>
      <c r="F11" s="98"/>
      <c r="G11" s="98"/>
      <c r="H11" s="12"/>
      <c r="I11" s="12"/>
    </row>
    <row r="12" spans="2:9" ht="18.75" customHeight="1" x14ac:dyDescent="0.15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15">
      <c r="C13" s="14" t="s">
        <v>7</v>
      </c>
      <c r="D13" s="99" t="s">
        <v>289</v>
      </c>
      <c r="E13" s="99"/>
      <c r="F13" s="99"/>
      <c r="G13" s="14" t="s">
        <v>8</v>
      </c>
      <c r="H13" s="15" t="s">
        <v>290</v>
      </c>
      <c r="I13" s="15"/>
    </row>
    <row r="14" spans="2:9" ht="18.75" customHeight="1" x14ac:dyDescent="0.15">
      <c r="G14" s="38" t="s">
        <v>9</v>
      </c>
      <c r="H14" s="6">
        <v>52302592</v>
      </c>
      <c r="I14" s="36"/>
    </row>
    <row r="15" spans="2:9" ht="26.25" customHeight="1" x14ac:dyDescent="0.15">
      <c r="B15" s="4" t="s">
        <v>10</v>
      </c>
      <c r="C15" s="100" t="s">
        <v>267</v>
      </c>
      <c r="D15" s="100"/>
      <c r="E15" s="100"/>
      <c r="F15" s="100"/>
      <c r="G15" s="38" t="s">
        <v>11</v>
      </c>
      <c r="H15" s="6">
        <v>504</v>
      </c>
      <c r="I15" s="36"/>
    </row>
    <row r="16" spans="2:9" ht="18.75" customHeight="1" x14ac:dyDescent="0.15">
      <c r="G16" s="38" t="s">
        <v>9</v>
      </c>
      <c r="H16" s="8">
        <v>52320518</v>
      </c>
      <c r="I16" s="36"/>
    </row>
    <row r="17" spans="1:9" ht="18.75" customHeight="1" x14ac:dyDescent="0.15">
      <c r="G17" s="38" t="s">
        <v>12</v>
      </c>
      <c r="H17" s="6">
        <v>5512004494</v>
      </c>
      <c r="I17" s="36"/>
    </row>
    <row r="18" spans="1:9" ht="30.75" customHeight="1" x14ac:dyDescent="0.15">
      <c r="B18" s="4" t="s">
        <v>13</v>
      </c>
      <c r="C18" s="100" t="s">
        <v>276</v>
      </c>
      <c r="D18" s="100"/>
      <c r="E18" s="100"/>
      <c r="F18" s="100"/>
      <c r="G18" s="38" t="s">
        <v>14</v>
      </c>
      <c r="H18" s="6">
        <v>551201001</v>
      </c>
      <c r="I18" s="36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38" t="s">
        <v>17</v>
      </c>
      <c r="H19" s="36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101" t="s">
        <v>19</v>
      </c>
      <c r="C21" s="101"/>
      <c r="D21" s="101"/>
      <c r="E21" s="101"/>
      <c r="F21" s="101"/>
      <c r="G21" s="101"/>
      <c r="H21" s="101"/>
    </row>
    <row r="22" spans="1:9" ht="18" customHeight="1" x14ac:dyDescent="0.15"/>
    <row r="23" spans="1:9" ht="19.5" customHeight="1" x14ac:dyDescent="0.15">
      <c r="A23" s="106" t="s">
        <v>20</v>
      </c>
      <c r="B23" s="106"/>
      <c r="C23" s="104" t="s">
        <v>21</v>
      </c>
      <c r="D23" s="104" t="s">
        <v>22</v>
      </c>
      <c r="E23" s="104" t="s">
        <v>23</v>
      </c>
      <c r="F23" s="104" t="s">
        <v>24</v>
      </c>
      <c r="G23" s="104"/>
      <c r="H23" s="104"/>
    </row>
    <row r="24" spans="1:9" ht="27" customHeight="1" x14ac:dyDescent="0.15">
      <c r="A24" s="106"/>
      <c r="B24" s="106"/>
      <c r="C24" s="104"/>
      <c r="D24" s="104"/>
      <c r="E24" s="104"/>
      <c r="F24" s="15" t="s">
        <v>268</v>
      </c>
      <c r="G24" s="15" t="s">
        <v>278</v>
      </c>
      <c r="H24" s="15" t="s">
        <v>284</v>
      </c>
    </row>
    <row r="25" spans="1:9" ht="16.5" customHeight="1" x14ac:dyDescent="0.15">
      <c r="A25" s="104">
        <v>1</v>
      </c>
      <c r="B25" s="104"/>
      <c r="C25" s="35">
        <v>2</v>
      </c>
      <c r="D25" s="35">
        <v>3</v>
      </c>
      <c r="E25" s="35">
        <v>4</v>
      </c>
      <c r="F25" s="35">
        <v>5</v>
      </c>
      <c r="G25" s="35">
        <v>6</v>
      </c>
      <c r="H25" s="35">
        <v>7</v>
      </c>
    </row>
    <row r="26" spans="1:9" ht="16.5" customHeight="1" x14ac:dyDescent="0.15">
      <c r="A26" s="105" t="s">
        <v>25</v>
      </c>
      <c r="B26" s="105"/>
      <c r="C26" s="35" t="s">
        <v>26</v>
      </c>
      <c r="D26" s="35" t="s">
        <v>27</v>
      </c>
      <c r="E26" s="35" t="s">
        <v>27</v>
      </c>
      <c r="F26" s="10">
        <v>304875.31</v>
      </c>
      <c r="G26" s="7">
        <v>0</v>
      </c>
      <c r="H26" s="7">
        <v>0</v>
      </c>
      <c r="I26" s="36" t="s">
        <v>28</v>
      </c>
    </row>
    <row r="27" spans="1:9" ht="16.5" customHeight="1" x14ac:dyDescent="0.15">
      <c r="A27" s="105" t="s">
        <v>29</v>
      </c>
      <c r="B27" s="105"/>
      <c r="C27" s="35" t="s">
        <v>30</v>
      </c>
      <c r="D27" s="35" t="s">
        <v>27</v>
      </c>
      <c r="E27" s="35" t="s">
        <v>27</v>
      </c>
      <c r="F27" s="7">
        <v>0</v>
      </c>
      <c r="G27" s="7">
        <v>0</v>
      </c>
      <c r="H27" s="7">
        <v>0</v>
      </c>
      <c r="I27" s="36" t="s">
        <v>28</v>
      </c>
    </row>
    <row r="28" spans="1:9" ht="16.5" customHeight="1" x14ac:dyDescent="0.15">
      <c r="A28" s="105" t="s">
        <v>31</v>
      </c>
      <c r="B28" s="105"/>
      <c r="C28" s="35" t="s">
        <v>32</v>
      </c>
      <c r="D28" s="35"/>
      <c r="E28" s="35"/>
      <c r="F28" s="10">
        <f>F29+F30+F34+F35+F39+F40</f>
        <v>50762637.640000001</v>
      </c>
      <c r="G28" s="10">
        <f t="shared" ref="G28:H28" si="0">G29+G30+G34+G35+G39+G40</f>
        <v>50448841.539999999</v>
      </c>
      <c r="H28" s="10">
        <f t="shared" si="0"/>
        <v>50575109.990000002</v>
      </c>
      <c r="I28" s="36" t="s">
        <v>28</v>
      </c>
    </row>
    <row r="29" spans="1:9" ht="21.75" customHeight="1" x14ac:dyDescent="0.15">
      <c r="A29" s="105" t="s">
        <v>33</v>
      </c>
      <c r="B29" s="105"/>
      <c r="C29" s="35" t="s">
        <v>34</v>
      </c>
      <c r="D29" s="35" t="s">
        <v>35</v>
      </c>
      <c r="E29" s="35"/>
      <c r="F29" s="7"/>
      <c r="G29" s="7"/>
      <c r="H29" s="7"/>
      <c r="I29" s="36" t="s">
        <v>28</v>
      </c>
    </row>
    <row r="30" spans="1:9" ht="18.75" customHeight="1" x14ac:dyDescent="0.15">
      <c r="A30" s="105" t="s">
        <v>36</v>
      </c>
      <c r="B30" s="105"/>
      <c r="C30" s="35" t="s">
        <v>37</v>
      </c>
      <c r="D30" s="35" t="s">
        <v>38</v>
      </c>
      <c r="E30" s="35"/>
      <c r="F30" s="10">
        <f>F31+F32+F33</f>
        <v>42611283.640000001</v>
      </c>
      <c r="G30" s="10">
        <f t="shared" ref="G30:H30" si="1">G31+G32+G33</f>
        <v>42297487.539999999</v>
      </c>
      <c r="H30" s="10">
        <f t="shared" si="1"/>
        <v>43050081.539999999</v>
      </c>
      <c r="I30" s="36" t="s">
        <v>28</v>
      </c>
    </row>
    <row r="31" spans="1:9" ht="46.5" customHeight="1" x14ac:dyDescent="0.15">
      <c r="A31" s="105" t="s">
        <v>39</v>
      </c>
      <c r="B31" s="105"/>
      <c r="C31" s="35" t="s">
        <v>40</v>
      </c>
      <c r="D31" s="35" t="s">
        <v>38</v>
      </c>
      <c r="E31" s="35"/>
      <c r="F31" s="7">
        <v>40382483.640000001</v>
      </c>
      <c r="G31" s="7">
        <v>42297487.539999999</v>
      </c>
      <c r="H31" s="7">
        <v>43050081.539999999</v>
      </c>
      <c r="I31" s="36" t="s">
        <v>28</v>
      </c>
    </row>
    <row r="32" spans="1:9" ht="34.5" customHeight="1" x14ac:dyDescent="0.15">
      <c r="A32" s="105" t="s">
        <v>41</v>
      </c>
      <c r="B32" s="105"/>
      <c r="C32" s="35" t="s">
        <v>42</v>
      </c>
      <c r="D32" s="35" t="s">
        <v>38</v>
      </c>
      <c r="E32" s="35"/>
      <c r="F32" s="7">
        <v>0</v>
      </c>
      <c r="G32" s="7">
        <v>0</v>
      </c>
      <c r="H32" s="7">
        <v>0</v>
      </c>
      <c r="I32" s="36" t="s">
        <v>28</v>
      </c>
    </row>
    <row r="33" spans="1:9" ht="21.75" customHeight="1" x14ac:dyDescent="0.15">
      <c r="A33" s="107" t="s">
        <v>266</v>
      </c>
      <c r="B33" s="105"/>
      <c r="C33" s="35">
        <v>1230</v>
      </c>
      <c r="D33" s="35">
        <v>130</v>
      </c>
      <c r="E33" s="35"/>
      <c r="F33" s="7">
        <v>2228800</v>
      </c>
      <c r="G33" s="7">
        <v>0</v>
      </c>
      <c r="H33" s="7">
        <v>0</v>
      </c>
      <c r="I33" s="35"/>
    </row>
    <row r="34" spans="1:9" ht="19.5" customHeight="1" x14ac:dyDescent="0.15">
      <c r="A34" s="105" t="s">
        <v>43</v>
      </c>
      <c r="B34" s="105"/>
      <c r="C34" s="35" t="s">
        <v>44</v>
      </c>
      <c r="D34" s="35" t="s">
        <v>45</v>
      </c>
      <c r="E34" s="35"/>
      <c r="F34" s="7">
        <v>0</v>
      </c>
      <c r="G34" s="7">
        <v>0</v>
      </c>
      <c r="H34" s="7">
        <v>0</v>
      </c>
      <c r="I34" s="36" t="s">
        <v>28</v>
      </c>
    </row>
    <row r="35" spans="1:9" ht="19.5" customHeight="1" x14ac:dyDescent="0.15">
      <c r="A35" s="105" t="s">
        <v>46</v>
      </c>
      <c r="B35" s="105"/>
      <c r="C35" s="35" t="s">
        <v>47</v>
      </c>
      <c r="D35" s="35" t="s">
        <v>48</v>
      </c>
      <c r="E35" s="35"/>
      <c r="F35" s="10">
        <f>F36+F37+F38</f>
        <v>8151354</v>
      </c>
      <c r="G35" s="10">
        <f t="shared" ref="G35:H35" si="2">G36+G37+G38</f>
        <v>8151354</v>
      </c>
      <c r="H35" s="10">
        <f t="shared" si="2"/>
        <v>7525028.4500000002</v>
      </c>
      <c r="I35" s="36" t="s">
        <v>28</v>
      </c>
    </row>
    <row r="36" spans="1:9" ht="19.5" customHeight="1" x14ac:dyDescent="0.15">
      <c r="A36" s="105" t="s">
        <v>49</v>
      </c>
      <c r="B36" s="105"/>
      <c r="C36" s="35" t="s">
        <v>50</v>
      </c>
      <c r="D36" s="35" t="s">
        <v>48</v>
      </c>
      <c r="E36" s="35"/>
      <c r="F36" s="7">
        <v>8151354</v>
      </c>
      <c r="G36" s="7">
        <v>8151354</v>
      </c>
      <c r="H36" s="7">
        <v>7525028.4500000002</v>
      </c>
      <c r="I36" s="36" t="s">
        <v>28</v>
      </c>
    </row>
    <row r="37" spans="1:9" ht="19.5" customHeight="1" x14ac:dyDescent="0.15">
      <c r="A37" s="105" t="s">
        <v>51</v>
      </c>
      <c r="B37" s="105"/>
      <c r="C37" s="35" t="s">
        <v>52</v>
      </c>
      <c r="D37" s="35" t="s">
        <v>48</v>
      </c>
      <c r="E37" s="35"/>
      <c r="F37" s="7">
        <v>0</v>
      </c>
      <c r="G37" s="7">
        <v>0</v>
      </c>
      <c r="H37" s="7">
        <v>0</v>
      </c>
      <c r="I37" s="36" t="s">
        <v>28</v>
      </c>
    </row>
    <row r="38" spans="1:9" ht="19.5" customHeight="1" x14ac:dyDescent="0.15">
      <c r="A38" s="107" t="s">
        <v>266</v>
      </c>
      <c r="B38" s="105"/>
      <c r="C38" s="35">
        <v>1430</v>
      </c>
      <c r="D38" s="35"/>
      <c r="E38" s="35"/>
      <c r="F38" s="7">
        <v>0</v>
      </c>
      <c r="G38" s="7">
        <v>0</v>
      </c>
      <c r="H38" s="7">
        <v>0</v>
      </c>
      <c r="I38" s="35"/>
    </row>
    <row r="39" spans="1:9" ht="19.5" customHeight="1" x14ac:dyDescent="0.15">
      <c r="A39" s="105" t="s">
        <v>53</v>
      </c>
      <c r="B39" s="105"/>
      <c r="C39" s="35" t="s">
        <v>54</v>
      </c>
      <c r="D39" s="35" t="s">
        <v>55</v>
      </c>
      <c r="E39" s="35"/>
      <c r="F39" s="7">
        <v>0</v>
      </c>
      <c r="G39" s="7">
        <v>0</v>
      </c>
      <c r="H39" s="7">
        <v>0</v>
      </c>
      <c r="I39" s="36" t="s">
        <v>28</v>
      </c>
    </row>
    <row r="40" spans="1:9" ht="19.5" customHeight="1" x14ac:dyDescent="0.15">
      <c r="A40" s="105" t="s">
        <v>56</v>
      </c>
      <c r="B40" s="105"/>
      <c r="C40" s="35" t="s">
        <v>57</v>
      </c>
      <c r="D40" s="35"/>
      <c r="E40" s="35"/>
      <c r="F40" s="7">
        <v>0</v>
      </c>
      <c r="G40" s="7">
        <v>0</v>
      </c>
      <c r="H40" s="7">
        <v>0</v>
      </c>
      <c r="I40" s="36" t="s">
        <v>28</v>
      </c>
    </row>
    <row r="41" spans="1:9" ht="19.5" customHeight="1" x14ac:dyDescent="0.15">
      <c r="A41" s="105" t="s">
        <v>58</v>
      </c>
      <c r="B41" s="105"/>
      <c r="C41" s="35" t="s">
        <v>59</v>
      </c>
      <c r="D41" s="35" t="s">
        <v>27</v>
      </c>
      <c r="E41" s="35"/>
      <c r="F41" s="7">
        <v>0</v>
      </c>
      <c r="G41" s="7">
        <v>0</v>
      </c>
      <c r="H41" s="7">
        <v>0</v>
      </c>
      <c r="I41" s="36" t="s">
        <v>28</v>
      </c>
    </row>
    <row r="42" spans="1:9" ht="35.25" customHeight="1" x14ac:dyDescent="0.15">
      <c r="A42" s="105" t="s">
        <v>60</v>
      </c>
      <c r="B42" s="105"/>
      <c r="C42" s="35" t="s">
        <v>61</v>
      </c>
      <c r="D42" s="35" t="s">
        <v>62</v>
      </c>
      <c r="E42" s="35"/>
      <c r="F42" s="7">
        <v>0</v>
      </c>
      <c r="G42" s="7">
        <v>0</v>
      </c>
      <c r="H42" s="7">
        <v>0</v>
      </c>
      <c r="I42" s="36" t="s">
        <v>28</v>
      </c>
    </row>
    <row r="43" spans="1:9" ht="35.25" customHeight="1" x14ac:dyDescent="0.15">
      <c r="A43" s="105" t="s">
        <v>63</v>
      </c>
      <c r="B43" s="105"/>
      <c r="C43" s="35" t="s">
        <v>64</v>
      </c>
      <c r="D43" s="35" t="s">
        <v>62</v>
      </c>
      <c r="E43" s="35"/>
      <c r="F43" s="7">
        <v>0</v>
      </c>
      <c r="G43" s="7">
        <v>0</v>
      </c>
      <c r="H43" s="7">
        <v>0</v>
      </c>
      <c r="I43" s="36" t="s">
        <v>28</v>
      </c>
    </row>
    <row r="44" spans="1:9" ht="22.5" customHeight="1" x14ac:dyDescent="0.15">
      <c r="A44" s="105" t="s">
        <v>65</v>
      </c>
      <c r="B44" s="105"/>
      <c r="C44" s="35" t="s">
        <v>66</v>
      </c>
      <c r="D44" s="35" t="s">
        <v>62</v>
      </c>
      <c r="E44" s="35"/>
      <c r="F44" s="7">
        <v>0</v>
      </c>
      <c r="G44" s="7">
        <v>0</v>
      </c>
      <c r="H44" s="7">
        <v>0</v>
      </c>
      <c r="I44" s="36" t="s">
        <v>28</v>
      </c>
    </row>
    <row r="45" spans="1:9" ht="27.75" customHeight="1" x14ac:dyDescent="0.15">
      <c r="A45" s="105" t="s">
        <v>67</v>
      </c>
      <c r="B45" s="105"/>
      <c r="C45" s="35" t="s">
        <v>68</v>
      </c>
      <c r="D45" s="35" t="s">
        <v>62</v>
      </c>
      <c r="E45" s="35"/>
      <c r="F45" s="7">
        <v>0</v>
      </c>
      <c r="G45" s="7">
        <v>0</v>
      </c>
      <c r="H45" s="7">
        <v>0</v>
      </c>
      <c r="I45" s="36" t="s">
        <v>28</v>
      </c>
    </row>
    <row r="46" spans="1:9" ht="18" customHeight="1" x14ac:dyDescent="0.15">
      <c r="A46" s="105" t="s">
        <v>69</v>
      </c>
      <c r="B46" s="105"/>
      <c r="C46" s="35" t="s">
        <v>70</v>
      </c>
      <c r="D46" s="35" t="s">
        <v>27</v>
      </c>
      <c r="E46" s="35"/>
      <c r="F46" s="10">
        <f>F47+F57+F63+F67+F71+F73</f>
        <v>51067512.950000003</v>
      </c>
      <c r="G46" s="10">
        <f t="shared" ref="G46:H46" si="3">G47+G57+G63+G67+G71+G73</f>
        <v>50448841.539999999</v>
      </c>
      <c r="H46" s="10">
        <f t="shared" si="3"/>
        <v>50575109.990000002</v>
      </c>
      <c r="I46" s="36" t="s">
        <v>28</v>
      </c>
    </row>
    <row r="47" spans="1:9" ht="26.25" customHeight="1" x14ac:dyDescent="0.15">
      <c r="A47" s="105" t="s">
        <v>71</v>
      </c>
      <c r="B47" s="105"/>
      <c r="C47" s="35" t="s">
        <v>72</v>
      </c>
      <c r="D47" s="35" t="s">
        <v>27</v>
      </c>
      <c r="E47" s="35"/>
      <c r="F47" s="10">
        <f>F48+F49+F50+F51+F54+F55+F56</f>
        <v>36565476.189999998</v>
      </c>
      <c r="G47" s="10">
        <f t="shared" ref="G47:H47" si="4">G48+G49+G50+G51+G54+G55+G56</f>
        <v>36561518.340000004</v>
      </c>
      <c r="H47" s="10">
        <f t="shared" si="4"/>
        <v>36561518.340000004</v>
      </c>
      <c r="I47" s="36" t="s">
        <v>28</v>
      </c>
    </row>
    <row r="48" spans="1:9" ht="24" customHeight="1" x14ac:dyDescent="0.15">
      <c r="A48" s="105" t="s">
        <v>73</v>
      </c>
      <c r="B48" s="105"/>
      <c r="C48" s="35" t="s">
        <v>74</v>
      </c>
      <c r="D48" s="35" t="s">
        <v>75</v>
      </c>
      <c r="E48" s="35"/>
      <c r="F48" s="7">
        <v>28168081.609999999</v>
      </c>
      <c r="G48" s="7">
        <v>28081041.780000001</v>
      </c>
      <c r="H48" s="7">
        <v>28081041.780000001</v>
      </c>
      <c r="I48" s="36" t="s">
        <v>28</v>
      </c>
    </row>
    <row r="49" spans="1:9" ht="17.25" customHeight="1" x14ac:dyDescent="0.15">
      <c r="A49" s="105" t="s">
        <v>76</v>
      </c>
      <c r="B49" s="105"/>
      <c r="C49" s="35" t="s">
        <v>77</v>
      </c>
      <c r="D49" s="35" t="s">
        <v>78</v>
      </c>
      <c r="E49" s="35"/>
      <c r="F49" s="7">
        <v>0</v>
      </c>
      <c r="G49" s="7">
        <v>0</v>
      </c>
      <c r="H49" s="7">
        <v>0</v>
      </c>
      <c r="I49" s="36" t="s">
        <v>28</v>
      </c>
    </row>
    <row r="50" spans="1:9" ht="33" customHeight="1" x14ac:dyDescent="0.15">
      <c r="A50" s="105" t="s">
        <v>79</v>
      </c>
      <c r="B50" s="105"/>
      <c r="C50" s="35" t="s">
        <v>80</v>
      </c>
      <c r="D50" s="35" t="s">
        <v>81</v>
      </c>
      <c r="E50" s="35"/>
      <c r="F50" s="7">
        <v>0</v>
      </c>
      <c r="G50" s="7">
        <v>0</v>
      </c>
      <c r="H50" s="7">
        <v>0</v>
      </c>
      <c r="I50" s="36" t="s">
        <v>28</v>
      </c>
    </row>
    <row r="51" spans="1:9" ht="28.5" customHeight="1" x14ac:dyDescent="0.15">
      <c r="A51" s="105" t="s">
        <v>82</v>
      </c>
      <c r="B51" s="105"/>
      <c r="C51" s="35" t="s">
        <v>83</v>
      </c>
      <c r="D51" s="35" t="s">
        <v>84</v>
      </c>
      <c r="E51" s="35"/>
      <c r="F51" s="10">
        <f>F52+F53</f>
        <v>8397394.5800000001</v>
      </c>
      <c r="G51" s="10">
        <f t="shared" ref="G51:H51" si="5">G52+G53</f>
        <v>8480476.5600000005</v>
      </c>
      <c r="H51" s="10">
        <f t="shared" si="5"/>
        <v>8480476.5600000005</v>
      </c>
      <c r="I51" s="36" t="s">
        <v>28</v>
      </c>
    </row>
    <row r="52" spans="1:9" ht="24" customHeight="1" x14ac:dyDescent="0.15">
      <c r="A52" s="105" t="s">
        <v>85</v>
      </c>
      <c r="B52" s="105"/>
      <c r="C52" s="35" t="s">
        <v>86</v>
      </c>
      <c r="D52" s="35" t="s">
        <v>84</v>
      </c>
      <c r="E52" s="35"/>
      <c r="F52" s="7">
        <v>8397394.5800000001</v>
      </c>
      <c r="G52" s="7">
        <v>8480476.5600000005</v>
      </c>
      <c r="H52" s="7">
        <v>8480476.5600000005</v>
      </c>
      <c r="I52" s="36" t="s">
        <v>28</v>
      </c>
    </row>
    <row r="53" spans="1:9" ht="17.25" customHeight="1" x14ac:dyDescent="0.15">
      <c r="A53" s="105" t="s">
        <v>87</v>
      </c>
      <c r="B53" s="105"/>
      <c r="C53" s="35" t="s">
        <v>88</v>
      </c>
      <c r="D53" s="35" t="s">
        <v>84</v>
      </c>
      <c r="E53" s="35"/>
      <c r="F53" s="7">
        <v>0</v>
      </c>
      <c r="G53" s="7">
        <v>0</v>
      </c>
      <c r="H53" s="7">
        <v>0</v>
      </c>
      <c r="I53" s="36" t="s">
        <v>28</v>
      </c>
    </row>
    <row r="54" spans="1:9" ht="24.75" customHeight="1" x14ac:dyDescent="0.15">
      <c r="A54" s="105" t="s">
        <v>89</v>
      </c>
      <c r="B54" s="105"/>
      <c r="C54" s="35" t="s">
        <v>90</v>
      </c>
      <c r="D54" s="35" t="s">
        <v>91</v>
      </c>
      <c r="E54" s="35"/>
      <c r="F54" s="7">
        <v>0</v>
      </c>
      <c r="G54" s="7">
        <v>0</v>
      </c>
      <c r="H54" s="7">
        <v>0</v>
      </c>
      <c r="I54" s="36" t="s">
        <v>28</v>
      </c>
    </row>
    <row r="55" spans="1:9" ht="27" customHeight="1" x14ac:dyDescent="0.15">
      <c r="A55" s="105" t="s">
        <v>92</v>
      </c>
      <c r="B55" s="105"/>
      <c r="C55" s="35" t="s">
        <v>93</v>
      </c>
      <c r="D55" s="35" t="s">
        <v>94</v>
      </c>
      <c r="E55" s="35"/>
      <c r="F55" s="7">
        <v>0</v>
      </c>
      <c r="G55" s="7">
        <v>0</v>
      </c>
      <c r="H55" s="7">
        <v>0</v>
      </c>
      <c r="I55" s="36" t="s">
        <v>28</v>
      </c>
    </row>
    <row r="56" spans="1:9" ht="26.25" customHeight="1" x14ac:dyDescent="0.15">
      <c r="A56" s="105" t="s">
        <v>95</v>
      </c>
      <c r="B56" s="105"/>
      <c r="C56" s="35" t="s">
        <v>96</v>
      </c>
      <c r="D56" s="35" t="s">
        <v>97</v>
      </c>
      <c r="E56" s="35"/>
      <c r="F56" s="7">
        <v>0</v>
      </c>
      <c r="G56" s="7">
        <v>0</v>
      </c>
      <c r="H56" s="7">
        <v>0</v>
      </c>
      <c r="I56" s="36" t="s">
        <v>28</v>
      </c>
    </row>
    <row r="57" spans="1:9" ht="24.75" customHeight="1" x14ac:dyDescent="0.15">
      <c r="A57" s="105" t="s">
        <v>98</v>
      </c>
      <c r="B57" s="105"/>
      <c r="C57" s="35" t="s">
        <v>99</v>
      </c>
      <c r="D57" s="35" t="s">
        <v>100</v>
      </c>
      <c r="E57" s="35"/>
      <c r="F57" s="10">
        <f>F58+F59+F60+F61+F62</f>
        <v>0</v>
      </c>
      <c r="G57" s="10">
        <f t="shared" ref="G57:H57" si="6">G58+G59+G60+G61+G62</f>
        <v>0</v>
      </c>
      <c r="H57" s="10">
        <f t="shared" si="6"/>
        <v>0</v>
      </c>
      <c r="I57" s="36" t="s">
        <v>28</v>
      </c>
    </row>
    <row r="58" spans="1:9" ht="33.75" customHeight="1" x14ac:dyDescent="0.15">
      <c r="A58" s="105" t="s">
        <v>101</v>
      </c>
      <c r="B58" s="105"/>
      <c r="C58" s="35" t="s">
        <v>102</v>
      </c>
      <c r="D58" s="35" t="s">
        <v>103</v>
      </c>
      <c r="E58" s="35"/>
      <c r="F58" s="7">
        <v>0</v>
      </c>
      <c r="G58" s="7">
        <v>0</v>
      </c>
      <c r="H58" s="7">
        <v>0</v>
      </c>
      <c r="I58" s="36" t="s">
        <v>28</v>
      </c>
    </row>
    <row r="59" spans="1:9" ht="41.25" customHeight="1" x14ac:dyDescent="0.15">
      <c r="A59" s="105" t="s">
        <v>104</v>
      </c>
      <c r="B59" s="105"/>
      <c r="C59" s="35" t="s">
        <v>105</v>
      </c>
      <c r="D59" s="35" t="s">
        <v>106</v>
      </c>
      <c r="E59" s="35"/>
      <c r="F59" s="7">
        <v>0</v>
      </c>
      <c r="G59" s="7">
        <v>0</v>
      </c>
      <c r="H59" s="7">
        <v>0</v>
      </c>
      <c r="I59" s="36" t="s">
        <v>28</v>
      </c>
    </row>
    <row r="60" spans="1:9" ht="33.75" customHeight="1" x14ac:dyDescent="0.15">
      <c r="A60" s="105" t="s">
        <v>107</v>
      </c>
      <c r="B60" s="105"/>
      <c r="C60" s="35" t="s">
        <v>108</v>
      </c>
      <c r="D60" s="35" t="s">
        <v>109</v>
      </c>
      <c r="E60" s="35"/>
      <c r="F60" s="7">
        <v>0</v>
      </c>
      <c r="G60" s="7">
        <v>0</v>
      </c>
      <c r="H60" s="7">
        <v>0</v>
      </c>
      <c r="I60" s="36" t="s">
        <v>28</v>
      </c>
    </row>
    <row r="61" spans="1:9" ht="46.5" customHeight="1" x14ac:dyDescent="0.15">
      <c r="A61" s="105" t="s">
        <v>110</v>
      </c>
      <c r="B61" s="105"/>
      <c r="C61" s="35" t="s">
        <v>111</v>
      </c>
      <c r="D61" s="35" t="s">
        <v>112</v>
      </c>
      <c r="E61" s="35"/>
      <c r="F61" s="7">
        <v>0</v>
      </c>
      <c r="G61" s="7">
        <v>0</v>
      </c>
      <c r="H61" s="7">
        <v>0</v>
      </c>
      <c r="I61" s="36" t="s">
        <v>28</v>
      </c>
    </row>
    <row r="62" spans="1:9" ht="24.75" customHeight="1" x14ac:dyDescent="0.15">
      <c r="A62" s="105" t="s">
        <v>113</v>
      </c>
      <c r="B62" s="105"/>
      <c r="C62" s="35" t="s">
        <v>114</v>
      </c>
      <c r="D62" s="35" t="s">
        <v>115</v>
      </c>
      <c r="E62" s="35"/>
      <c r="F62" s="7">
        <v>0</v>
      </c>
      <c r="G62" s="7">
        <v>0</v>
      </c>
      <c r="H62" s="7">
        <v>0</v>
      </c>
      <c r="I62" s="36" t="s">
        <v>28</v>
      </c>
    </row>
    <row r="63" spans="1:9" ht="19.5" customHeight="1" x14ac:dyDescent="0.15">
      <c r="A63" s="105" t="s">
        <v>116</v>
      </c>
      <c r="B63" s="105"/>
      <c r="C63" s="35" t="s">
        <v>117</v>
      </c>
      <c r="D63" s="35" t="s">
        <v>118</v>
      </c>
      <c r="E63" s="35"/>
      <c r="F63" s="10">
        <f>F64+F65+F66</f>
        <v>26900</v>
      </c>
      <c r="G63" s="10">
        <f t="shared" ref="G63:H63" si="7">G64+G65+G66</f>
        <v>26900</v>
      </c>
      <c r="H63" s="10">
        <f t="shared" si="7"/>
        <v>26900</v>
      </c>
      <c r="I63" s="36" t="s">
        <v>28</v>
      </c>
    </row>
    <row r="64" spans="1:9" ht="24" customHeight="1" x14ac:dyDescent="0.15">
      <c r="A64" s="105" t="s">
        <v>119</v>
      </c>
      <c r="B64" s="105"/>
      <c r="C64" s="35" t="s">
        <v>120</v>
      </c>
      <c r="D64" s="35" t="s">
        <v>121</v>
      </c>
      <c r="E64" s="35"/>
      <c r="F64" s="7">
        <v>14264</v>
      </c>
      <c r="G64" s="7">
        <v>14264</v>
      </c>
      <c r="H64" s="7">
        <v>14264</v>
      </c>
      <c r="I64" s="36" t="s">
        <v>28</v>
      </c>
    </row>
    <row r="65" spans="1:9" ht="24" customHeight="1" x14ac:dyDescent="0.15">
      <c r="A65" s="105" t="s">
        <v>122</v>
      </c>
      <c r="B65" s="105"/>
      <c r="C65" s="35" t="s">
        <v>123</v>
      </c>
      <c r="D65" s="35" t="s">
        <v>124</v>
      </c>
      <c r="E65" s="35"/>
      <c r="F65" s="7">
        <v>12636</v>
      </c>
      <c r="G65" s="7">
        <v>12636</v>
      </c>
      <c r="H65" s="7">
        <v>12636</v>
      </c>
      <c r="I65" s="36" t="s">
        <v>28</v>
      </c>
    </row>
    <row r="66" spans="1:9" ht="22.5" customHeight="1" x14ac:dyDescent="0.15">
      <c r="A66" s="105" t="s">
        <v>125</v>
      </c>
      <c r="B66" s="105"/>
      <c r="C66" s="35" t="s">
        <v>126</v>
      </c>
      <c r="D66" s="35" t="s">
        <v>127</v>
      </c>
      <c r="E66" s="35"/>
      <c r="F66" s="7">
        <v>0</v>
      </c>
      <c r="G66" s="7">
        <v>0</v>
      </c>
      <c r="H66" s="7">
        <v>0</v>
      </c>
      <c r="I66" s="36" t="s">
        <v>28</v>
      </c>
    </row>
    <row r="67" spans="1:9" ht="18.75" customHeight="1" x14ac:dyDescent="0.15">
      <c r="A67" s="105" t="s">
        <v>128</v>
      </c>
      <c r="B67" s="105"/>
      <c r="C67" s="35" t="s">
        <v>129</v>
      </c>
      <c r="D67" s="35" t="s">
        <v>27</v>
      </c>
      <c r="E67" s="35"/>
      <c r="F67" s="10">
        <f>F68+F69+F70</f>
        <v>0</v>
      </c>
      <c r="G67" s="10">
        <f t="shared" ref="G67:H67" si="8">G68+G69+G70</f>
        <v>0</v>
      </c>
      <c r="H67" s="10">
        <f t="shared" si="8"/>
        <v>0</v>
      </c>
      <c r="I67" s="36" t="s">
        <v>28</v>
      </c>
    </row>
    <row r="68" spans="1:9" ht="22.5" customHeight="1" x14ac:dyDescent="0.15">
      <c r="A68" s="105" t="s">
        <v>130</v>
      </c>
      <c r="B68" s="105"/>
      <c r="C68" s="35" t="s">
        <v>131</v>
      </c>
      <c r="D68" s="35" t="s">
        <v>132</v>
      </c>
      <c r="E68" s="35"/>
      <c r="F68" s="7">
        <v>0</v>
      </c>
      <c r="G68" s="7">
        <v>0</v>
      </c>
      <c r="H68" s="7">
        <v>0</v>
      </c>
      <c r="I68" s="36" t="s">
        <v>28</v>
      </c>
    </row>
    <row r="69" spans="1:9" ht="19.5" customHeight="1" x14ac:dyDescent="0.15">
      <c r="A69" s="105" t="s">
        <v>134</v>
      </c>
      <c r="B69" s="105"/>
      <c r="C69" s="35" t="s">
        <v>135</v>
      </c>
      <c r="D69" s="35" t="s">
        <v>136</v>
      </c>
      <c r="E69" s="35"/>
      <c r="F69" s="7">
        <v>0</v>
      </c>
      <c r="G69" s="7">
        <v>0</v>
      </c>
      <c r="H69" s="7">
        <v>0</v>
      </c>
      <c r="I69" s="36" t="s">
        <v>28</v>
      </c>
    </row>
    <row r="70" spans="1:9" ht="27.75" customHeight="1" x14ac:dyDescent="0.15">
      <c r="A70" s="105" t="s">
        <v>137</v>
      </c>
      <c r="B70" s="105"/>
      <c r="C70" s="35" t="s">
        <v>138</v>
      </c>
      <c r="D70" s="35" t="s">
        <v>139</v>
      </c>
      <c r="E70" s="35"/>
      <c r="F70" s="7">
        <v>0</v>
      </c>
      <c r="G70" s="7">
        <v>0</v>
      </c>
      <c r="H70" s="7">
        <v>0</v>
      </c>
      <c r="I70" s="36" t="s">
        <v>28</v>
      </c>
    </row>
    <row r="71" spans="1:9" ht="18" customHeight="1" x14ac:dyDescent="0.15">
      <c r="A71" s="105" t="s">
        <v>140</v>
      </c>
      <c r="B71" s="105"/>
      <c r="C71" s="35" t="s">
        <v>141</v>
      </c>
      <c r="D71" s="35" t="s">
        <v>27</v>
      </c>
      <c r="E71" s="35"/>
      <c r="F71" s="10">
        <f>F72</f>
        <v>0</v>
      </c>
      <c r="G71" s="10">
        <f t="shared" ref="G71:H71" si="9">G72</f>
        <v>0</v>
      </c>
      <c r="H71" s="10">
        <f t="shared" si="9"/>
        <v>0</v>
      </c>
      <c r="I71" s="36" t="s">
        <v>28</v>
      </c>
    </row>
    <row r="72" spans="1:9" ht="33" customHeight="1" x14ac:dyDescent="0.15">
      <c r="A72" s="105" t="s">
        <v>142</v>
      </c>
      <c r="B72" s="105"/>
      <c r="C72" s="35" t="s">
        <v>143</v>
      </c>
      <c r="D72" s="35" t="s">
        <v>144</v>
      </c>
      <c r="E72" s="35"/>
      <c r="F72" s="7">
        <v>0</v>
      </c>
      <c r="G72" s="7">
        <v>0</v>
      </c>
      <c r="H72" s="7">
        <v>0</v>
      </c>
      <c r="I72" s="36" t="s">
        <v>28</v>
      </c>
    </row>
    <row r="73" spans="1:9" ht="18" customHeight="1" x14ac:dyDescent="0.15">
      <c r="A73" s="105" t="s">
        <v>145</v>
      </c>
      <c r="B73" s="105"/>
      <c r="C73" s="35" t="s">
        <v>146</v>
      </c>
      <c r="D73" s="35" t="s">
        <v>27</v>
      </c>
      <c r="E73" s="35"/>
      <c r="F73" s="10">
        <f>F74+F75+F76+F77+F81</f>
        <v>14475136.760000002</v>
      </c>
      <c r="G73" s="10">
        <f>G74+G75+G76+G77+G81</f>
        <v>13860423.199999996</v>
      </c>
      <c r="H73" s="10">
        <f>H74+H75+H76+H77+H81</f>
        <v>13986691.649999999</v>
      </c>
      <c r="I73" s="36" t="s">
        <v>28</v>
      </c>
    </row>
    <row r="74" spans="1:9" ht="21.75" customHeight="1" x14ac:dyDescent="0.15">
      <c r="A74" s="105" t="s">
        <v>147</v>
      </c>
      <c r="B74" s="105"/>
      <c r="C74" s="35" t="s">
        <v>148</v>
      </c>
      <c r="D74" s="35" t="s">
        <v>149</v>
      </c>
      <c r="E74" s="35"/>
      <c r="F74" s="7">
        <v>0</v>
      </c>
      <c r="G74" s="7">
        <v>0</v>
      </c>
      <c r="H74" s="7">
        <v>0</v>
      </c>
      <c r="I74" s="36" t="s">
        <v>28</v>
      </c>
    </row>
    <row r="75" spans="1:9" ht="26.25" customHeight="1" x14ac:dyDescent="0.15">
      <c r="A75" s="105" t="s">
        <v>150</v>
      </c>
      <c r="B75" s="105"/>
      <c r="C75" s="35" t="s">
        <v>151</v>
      </c>
      <c r="D75" s="35" t="s">
        <v>152</v>
      </c>
      <c r="E75" s="35"/>
      <c r="F75" s="7">
        <v>0</v>
      </c>
      <c r="G75" s="7">
        <v>0</v>
      </c>
      <c r="H75" s="7">
        <v>0</v>
      </c>
      <c r="I75" s="36" t="s">
        <v>28</v>
      </c>
    </row>
    <row r="76" spans="1:9" ht="21.75" customHeight="1" x14ac:dyDescent="0.15">
      <c r="A76" s="105" t="s">
        <v>153</v>
      </c>
      <c r="B76" s="105"/>
      <c r="C76" s="35" t="s">
        <v>154</v>
      </c>
      <c r="D76" s="35" t="s">
        <v>155</v>
      </c>
      <c r="E76" s="35"/>
      <c r="F76" s="7">
        <v>0</v>
      </c>
      <c r="G76" s="7">
        <v>0</v>
      </c>
      <c r="H76" s="7">
        <v>0</v>
      </c>
      <c r="I76" s="36" t="s">
        <v>28</v>
      </c>
    </row>
    <row r="77" spans="1:9" ht="24" customHeight="1" x14ac:dyDescent="0.15">
      <c r="A77" s="105" t="s">
        <v>156</v>
      </c>
      <c r="B77" s="105"/>
      <c r="C77" s="35" t="s">
        <v>157</v>
      </c>
      <c r="D77" s="9" t="s">
        <v>27</v>
      </c>
      <c r="E77" s="35"/>
      <c r="F77" s="10">
        <f>F78+F79+F80</f>
        <v>14475136.760000002</v>
      </c>
      <c r="G77" s="10">
        <f t="shared" ref="G77:H77" si="10">G78+G79+G80</f>
        <v>13860423.199999996</v>
      </c>
      <c r="H77" s="10">
        <f t="shared" si="10"/>
        <v>13986691.649999999</v>
      </c>
      <c r="I77" s="36" t="s">
        <v>28</v>
      </c>
    </row>
    <row r="78" spans="1:9" ht="24" customHeight="1" x14ac:dyDescent="0.15">
      <c r="A78" s="108" t="s">
        <v>271</v>
      </c>
      <c r="B78" s="109"/>
      <c r="C78" s="35">
        <v>2641</v>
      </c>
      <c r="D78" s="35">
        <v>244</v>
      </c>
      <c r="E78" s="35"/>
      <c r="F78" s="16">
        <f>F30+F35-F47-F63-F71-F79-F80+796.12+304079.19</f>
        <v>11106951.640000001</v>
      </c>
      <c r="G78" s="16">
        <f>G30+G35-G47-G63-G71-G79-G80</f>
        <v>12637785.199999996</v>
      </c>
      <c r="H78" s="16">
        <f>H30+H35-H47-H63-H71-H79-H80</f>
        <v>12730579.649999999</v>
      </c>
      <c r="I78" s="35"/>
    </row>
    <row r="79" spans="1:9" ht="24" customHeight="1" x14ac:dyDescent="0.15">
      <c r="A79" s="108" t="s">
        <v>272</v>
      </c>
      <c r="B79" s="110"/>
      <c r="C79" s="35">
        <v>2642</v>
      </c>
      <c r="D79" s="35">
        <v>247</v>
      </c>
      <c r="E79" s="35"/>
      <c r="F79" s="7">
        <v>1138589</v>
      </c>
      <c r="G79" s="7">
        <v>1222638</v>
      </c>
      <c r="H79" s="7">
        <v>1256112</v>
      </c>
      <c r="I79" s="35"/>
    </row>
    <row r="80" spans="1:9" ht="24" customHeight="1" x14ac:dyDescent="0.15">
      <c r="A80" s="107" t="s">
        <v>266</v>
      </c>
      <c r="B80" s="105"/>
      <c r="C80" s="35">
        <v>2643</v>
      </c>
      <c r="D80" s="35">
        <v>244</v>
      </c>
      <c r="E80" s="35"/>
      <c r="F80" s="7">
        <f>F33+796.12</f>
        <v>2229596.12</v>
      </c>
      <c r="G80" s="7">
        <v>0</v>
      </c>
      <c r="H80" s="7">
        <v>0</v>
      </c>
      <c r="I80" s="35"/>
    </row>
    <row r="81" spans="1:9" ht="24" customHeight="1" x14ac:dyDescent="0.15">
      <c r="A81" s="105" t="s">
        <v>158</v>
      </c>
      <c r="B81" s="105"/>
      <c r="C81" s="35" t="s">
        <v>159</v>
      </c>
      <c r="D81" s="35" t="s">
        <v>160</v>
      </c>
      <c r="E81" s="35"/>
      <c r="F81" s="10">
        <f>F82+F83</f>
        <v>0</v>
      </c>
      <c r="G81" s="10">
        <f t="shared" ref="G81:H81" si="11">G82+G83</f>
        <v>0</v>
      </c>
      <c r="H81" s="10">
        <f t="shared" si="11"/>
        <v>0</v>
      </c>
      <c r="I81" s="36" t="s">
        <v>28</v>
      </c>
    </row>
    <row r="82" spans="1:9" ht="36.75" customHeight="1" x14ac:dyDescent="0.15">
      <c r="A82" s="105" t="s">
        <v>161</v>
      </c>
      <c r="B82" s="105"/>
      <c r="C82" s="35" t="s">
        <v>162</v>
      </c>
      <c r="D82" s="35" t="s">
        <v>163</v>
      </c>
      <c r="E82" s="35"/>
      <c r="F82" s="7">
        <v>0</v>
      </c>
      <c r="G82" s="7">
        <v>0</v>
      </c>
      <c r="H82" s="7">
        <v>0</v>
      </c>
      <c r="I82" s="36" t="s">
        <v>28</v>
      </c>
    </row>
    <row r="83" spans="1:9" ht="21" customHeight="1" x14ac:dyDescent="0.15">
      <c r="A83" s="105" t="s">
        <v>164</v>
      </c>
      <c r="B83" s="105"/>
      <c r="C83" s="35" t="s">
        <v>165</v>
      </c>
      <c r="D83" s="35" t="s">
        <v>166</v>
      </c>
      <c r="E83" s="35"/>
      <c r="F83" s="7">
        <v>0</v>
      </c>
      <c r="G83" s="7">
        <v>0</v>
      </c>
      <c r="H83" s="7">
        <v>0</v>
      </c>
      <c r="I83" s="36" t="s">
        <v>28</v>
      </c>
    </row>
    <row r="84" spans="1:9" x14ac:dyDescent="0.15">
      <c r="A84" s="105" t="s">
        <v>167</v>
      </c>
      <c r="B84" s="105"/>
      <c r="C84" s="35" t="s">
        <v>168</v>
      </c>
      <c r="D84" s="35" t="s">
        <v>169</v>
      </c>
      <c r="E84" s="35"/>
      <c r="F84" s="10">
        <f>F85+F86+F87</f>
        <v>0</v>
      </c>
      <c r="G84" s="10">
        <f t="shared" ref="G84:H84" si="12">G85+G86+G87</f>
        <v>0</v>
      </c>
      <c r="H84" s="10">
        <f t="shared" si="12"/>
        <v>0</v>
      </c>
      <c r="I84" s="36" t="s">
        <v>28</v>
      </c>
    </row>
    <row r="85" spans="1:9" ht="21" customHeight="1" x14ac:dyDescent="0.15">
      <c r="A85" s="105" t="s">
        <v>170</v>
      </c>
      <c r="B85" s="105"/>
      <c r="C85" s="35" t="s">
        <v>171</v>
      </c>
      <c r="D85" s="35"/>
      <c r="E85" s="35"/>
      <c r="F85" s="7">
        <v>0</v>
      </c>
      <c r="G85" s="7">
        <v>0</v>
      </c>
      <c r="H85" s="7">
        <v>0</v>
      </c>
      <c r="I85" s="36" t="s">
        <v>28</v>
      </c>
    </row>
    <row r="86" spans="1:9" x14ac:dyDescent="0.15">
      <c r="A86" s="105" t="s">
        <v>172</v>
      </c>
      <c r="B86" s="105"/>
      <c r="C86" s="35" t="s">
        <v>173</v>
      </c>
      <c r="D86" s="35"/>
      <c r="E86" s="35"/>
      <c r="F86" s="7">
        <v>0</v>
      </c>
      <c r="G86" s="7">
        <v>0</v>
      </c>
      <c r="H86" s="7">
        <v>0</v>
      </c>
      <c r="I86" s="36" t="s">
        <v>28</v>
      </c>
    </row>
    <row r="87" spans="1:9" x14ac:dyDescent="0.15">
      <c r="A87" s="105" t="s">
        <v>174</v>
      </c>
      <c r="B87" s="105"/>
      <c r="C87" s="35" t="s">
        <v>175</v>
      </c>
      <c r="D87" s="35"/>
      <c r="E87" s="35"/>
      <c r="F87" s="7">
        <v>0</v>
      </c>
      <c r="G87" s="7">
        <v>0</v>
      </c>
      <c r="H87" s="7">
        <v>0</v>
      </c>
      <c r="I87" s="36" t="s">
        <v>28</v>
      </c>
    </row>
    <row r="88" spans="1:9" x14ac:dyDescent="0.15">
      <c r="A88" s="105" t="s">
        <v>176</v>
      </c>
      <c r="B88" s="105"/>
      <c r="C88" s="35" t="s">
        <v>177</v>
      </c>
      <c r="D88" s="35" t="s">
        <v>27</v>
      </c>
      <c r="E88" s="35"/>
      <c r="F88" s="10">
        <f>F89+F90+F91+F92</f>
        <v>0</v>
      </c>
      <c r="G88" s="10">
        <f t="shared" ref="G88:H88" si="13">G89+G90+G91+G92</f>
        <v>0</v>
      </c>
      <c r="H88" s="10">
        <f t="shared" si="13"/>
        <v>0</v>
      </c>
      <c r="I88" s="36" t="s">
        <v>28</v>
      </c>
    </row>
    <row r="89" spans="1:9" ht="21" customHeight="1" x14ac:dyDescent="0.15">
      <c r="A89" s="105" t="s">
        <v>178</v>
      </c>
      <c r="B89" s="105"/>
      <c r="C89" s="35" t="s">
        <v>179</v>
      </c>
      <c r="D89" s="35" t="s">
        <v>180</v>
      </c>
      <c r="E89" s="35"/>
      <c r="F89" s="7">
        <v>0</v>
      </c>
      <c r="G89" s="7">
        <v>0</v>
      </c>
      <c r="H89" s="7">
        <v>0</v>
      </c>
      <c r="I89" s="36" t="s">
        <v>28</v>
      </c>
    </row>
    <row r="90" spans="1:9" ht="31.5" customHeight="1" x14ac:dyDescent="0.15">
      <c r="A90" s="105" t="s">
        <v>63</v>
      </c>
      <c r="B90" s="105"/>
      <c r="C90" s="35" t="s">
        <v>181</v>
      </c>
      <c r="D90" s="35" t="s">
        <v>180</v>
      </c>
      <c r="E90" s="35"/>
      <c r="F90" s="7">
        <v>0</v>
      </c>
      <c r="G90" s="7">
        <v>0</v>
      </c>
      <c r="H90" s="7">
        <v>0</v>
      </c>
      <c r="I90" s="36" t="s">
        <v>28</v>
      </c>
    </row>
    <row r="91" spans="1:9" ht="21" customHeight="1" x14ac:dyDescent="0.15">
      <c r="A91" s="105" t="s">
        <v>65</v>
      </c>
      <c r="B91" s="105"/>
      <c r="C91" s="35" t="s">
        <v>182</v>
      </c>
      <c r="D91" s="35" t="s">
        <v>180</v>
      </c>
      <c r="E91" s="35"/>
      <c r="F91" s="7">
        <v>0</v>
      </c>
      <c r="G91" s="7">
        <v>0</v>
      </c>
      <c r="H91" s="7">
        <v>0</v>
      </c>
      <c r="I91" s="36" t="s">
        <v>28</v>
      </c>
    </row>
    <row r="92" spans="1:9" ht="21" customHeight="1" x14ac:dyDescent="0.15">
      <c r="A92" s="105" t="s">
        <v>183</v>
      </c>
      <c r="B92" s="105"/>
      <c r="C92" s="35" t="s">
        <v>184</v>
      </c>
      <c r="D92" s="35" t="s">
        <v>180</v>
      </c>
      <c r="E92" s="35"/>
      <c r="F92" s="7">
        <v>0</v>
      </c>
      <c r="G92" s="7">
        <v>0</v>
      </c>
      <c r="H92" s="7">
        <v>0</v>
      </c>
      <c r="I92" s="36" t="s">
        <v>28</v>
      </c>
    </row>
    <row r="95" spans="1:9" x14ac:dyDescent="0.15">
      <c r="B95" s="101" t="s">
        <v>185</v>
      </c>
      <c r="C95" s="101"/>
      <c r="D95" s="101"/>
      <c r="E95" s="101"/>
      <c r="F95" s="101"/>
      <c r="G95" s="101"/>
      <c r="H95" s="101"/>
      <c r="I95" s="101"/>
    </row>
    <row r="97" spans="1:8" x14ac:dyDescent="0.15">
      <c r="A97" s="111" t="s">
        <v>186</v>
      </c>
      <c r="B97" s="111" t="s">
        <v>20</v>
      </c>
      <c r="C97" s="111" t="s">
        <v>21</v>
      </c>
      <c r="D97" s="111" t="s">
        <v>187</v>
      </c>
      <c r="E97" s="111" t="s">
        <v>22</v>
      </c>
      <c r="F97" s="111" t="s">
        <v>24</v>
      </c>
      <c r="G97" s="111"/>
      <c r="H97" s="111"/>
    </row>
    <row r="98" spans="1:8" ht="32.25" customHeight="1" x14ac:dyDescent="0.15">
      <c r="A98" s="111"/>
      <c r="B98" s="111"/>
      <c r="C98" s="111"/>
      <c r="D98" s="111"/>
      <c r="E98" s="111"/>
      <c r="F98" s="15" t="s">
        <v>268</v>
      </c>
      <c r="G98" s="15" t="s">
        <v>278</v>
      </c>
      <c r="H98" s="15" t="s">
        <v>284</v>
      </c>
    </row>
    <row r="99" spans="1:8" x14ac:dyDescent="0.15">
      <c r="A99" s="36">
        <v>1</v>
      </c>
      <c r="B99" s="36">
        <v>2</v>
      </c>
      <c r="C99" s="36">
        <v>3</v>
      </c>
      <c r="D99" s="36">
        <v>4</v>
      </c>
      <c r="E99" s="36">
        <v>5</v>
      </c>
      <c r="F99" s="36">
        <v>6</v>
      </c>
      <c r="G99" s="36">
        <v>7</v>
      </c>
      <c r="H99" s="36">
        <v>8</v>
      </c>
    </row>
    <row r="100" spans="1:8" x14ac:dyDescent="0.15">
      <c r="A100" s="36" t="s">
        <v>28</v>
      </c>
      <c r="B100" s="1" t="s">
        <v>188</v>
      </c>
      <c r="C100" s="36" t="s">
        <v>189</v>
      </c>
      <c r="D100" s="36" t="s">
        <v>133</v>
      </c>
      <c r="E100" s="36"/>
      <c r="F100" s="11">
        <f>F101+F102+F103+F106</f>
        <v>14475136.760000002</v>
      </c>
      <c r="G100" s="11">
        <f>G101+G102+G103+G106</f>
        <v>13860423.199999996</v>
      </c>
      <c r="H100" s="11">
        <f>H101+H102+H103+H106</f>
        <v>13986691.649999999</v>
      </c>
    </row>
    <row r="101" spans="1:8" ht="31.5" x14ac:dyDescent="0.15">
      <c r="A101" s="36" t="s">
        <v>190</v>
      </c>
      <c r="B101" s="1" t="s">
        <v>191</v>
      </c>
      <c r="C101" s="36" t="s">
        <v>192</v>
      </c>
      <c r="D101" s="36" t="s">
        <v>133</v>
      </c>
      <c r="E101" s="36"/>
      <c r="F101" s="2"/>
      <c r="G101" s="2"/>
      <c r="H101" s="2"/>
    </row>
    <row r="102" spans="1:8" ht="42" x14ac:dyDescent="0.15">
      <c r="A102" s="36" t="s">
        <v>193</v>
      </c>
      <c r="B102" s="1" t="s">
        <v>194</v>
      </c>
      <c r="C102" s="36" t="s">
        <v>195</v>
      </c>
      <c r="D102" s="36" t="s">
        <v>133</v>
      </c>
      <c r="E102" s="36"/>
      <c r="F102" s="2"/>
      <c r="G102" s="2"/>
      <c r="H102" s="2"/>
    </row>
    <row r="103" spans="1:8" ht="31.5" x14ac:dyDescent="0.15">
      <c r="A103" s="36" t="s">
        <v>196</v>
      </c>
      <c r="B103" s="1" t="s">
        <v>197</v>
      </c>
      <c r="C103" s="36" t="s">
        <v>198</v>
      </c>
      <c r="D103" s="36" t="s">
        <v>133</v>
      </c>
      <c r="E103" s="36"/>
      <c r="F103" s="11">
        <f>F104+F105</f>
        <v>0</v>
      </c>
      <c r="G103" s="11">
        <f t="shared" ref="G103:H103" si="14">G104+G105</f>
        <v>0</v>
      </c>
      <c r="H103" s="11">
        <f t="shared" si="14"/>
        <v>0</v>
      </c>
    </row>
    <row r="104" spans="1:8" x14ac:dyDescent="0.15">
      <c r="A104" s="36" t="s">
        <v>199</v>
      </c>
      <c r="B104" s="1" t="s">
        <v>200</v>
      </c>
      <c r="C104" s="36" t="s">
        <v>201</v>
      </c>
      <c r="D104" s="36" t="s">
        <v>133</v>
      </c>
      <c r="E104" s="36"/>
      <c r="F104" s="2"/>
      <c r="G104" s="2"/>
      <c r="H104" s="2"/>
    </row>
    <row r="105" spans="1:8" x14ac:dyDescent="0.15">
      <c r="A105" s="36" t="s">
        <v>202</v>
      </c>
      <c r="B105" s="1" t="s">
        <v>203</v>
      </c>
      <c r="C105" s="36" t="s">
        <v>204</v>
      </c>
      <c r="D105" s="36" t="s">
        <v>133</v>
      </c>
      <c r="E105" s="36"/>
      <c r="F105" s="2"/>
      <c r="G105" s="2"/>
      <c r="H105" s="2"/>
    </row>
    <row r="106" spans="1:8" ht="42" x14ac:dyDescent="0.15">
      <c r="A106" s="36" t="s">
        <v>205</v>
      </c>
      <c r="B106" s="1" t="s">
        <v>206</v>
      </c>
      <c r="C106" s="36" t="s">
        <v>207</v>
      </c>
      <c r="D106" s="36" t="s">
        <v>133</v>
      </c>
      <c r="E106" s="36"/>
      <c r="F106" s="11">
        <f>F107+F110+F113+F114+F117</f>
        <v>14475136.760000002</v>
      </c>
      <c r="G106" s="11">
        <f t="shared" ref="G106:H106" si="15">G107+G110+G113+G114+G117</f>
        <v>13860423.199999996</v>
      </c>
      <c r="H106" s="11">
        <f t="shared" si="15"/>
        <v>13986691.649999999</v>
      </c>
    </row>
    <row r="107" spans="1:8" ht="31.5" x14ac:dyDescent="0.15">
      <c r="A107" s="36" t="s">
        <v>208</v>
      </c>
      <c r="B107" s="1" t="s">
        <v>209</v>
      </c>
      <c r="C107" s="36" t="s">
        <v>210</v>
      </c>
      <c r="D107" s="36" t="s">
        <v>133</v>
      </c>
      <c r="E107" s="36"/>
      <c r="F107" s="11">
        <f>F108+F109</f>
        <v>14475136.760000002</v>
      </c>
      <c r="G107" s="11">
        <f t="shared" ref="G107:H107" si="16">G108+G109</f>
        <v>13860423.199999996</v>
      </c>
      <c r="H107" s="11">
        <f t="shared" si="16"/>
        <v>13986691.649999999</v>
      </c>
    </row>
    <row r="108" spans="1:8" x14ac:dyDescent="0.15">
      <c r="A108" s="36" t="s">
        <v>211</v>
      </c>
      <c r="B108" s="1" t="s">
        <v>200</v>
      </c>
      <c r="C108" s="36" t="s">
        <v>212</v>
      </c>
      <c r="D108" s="36" t="s">
        <v>133</v>
      </c>
      <c r="E108" s="36"/>
      <c r="F108" s="7">
        <f>F73</f>
        <v>14475136.760000002</v>
      </c>
      <c r="G108" s="7">
        <f t="shared" ref="G108:H108" si="17">G73</f>
        <v>13860423.199999996</v>
      </c>
      <c r="H108" s="7">
        <f t="shared" si="17"/>
        <v>13986691.649999999</v>
      </c>
    </row>
    <row r="109" spans="1:8" x14ac:dyDescent="0.15">
      <c r="A109" s="36" t="s">
        <v>213</v>
      </c>
      <c r="B109" s="1" t="s">
        <v>203</v>
      </c>
      <c r="C109" s="36" t="s">
        <v>214</v>
      </c>
      <c r="D109" s="36" t="s">
        <v>133</v>
      </c>
      <c r="E109" s="36"/>
      <c r="F109" s="2"/>
      <c r="G109" s="2"/>
      <c r="H109" s="2"/>
    </row>
    <row r="110" spans="1:8" ht="31.5" x14ac:dyDescent="0.15">
      <c r="A110" s="36" t="s">
        <v>215</v>
      </c>
      <c r="B110" s="1" t="s">
        <v>216</v>
      </c>
      <c r="C110" s="36" t="s">
        <v>217</v>
      </c>
      <c r="D110" s="36" t="s">
        <v>133</v>
      </c>
      <c r="E110" s="36"/>
      <c r="F110" s="2">
        <f>F111+F112</f>
        <v>0</v>
      </c>
      <c r="G110" s="2">
        <f t="shared" ref="G110:H110" si="18">G111+G112</f>
        <v>0</v>
      </c>
      <c r="H110" s="2">
        <f t="shared" si="18"/>
        <v>0</v>
      </c>
    </row>
    <row r="111" spans="1:8" x14ac:dyDescent="0.15">
      <c r="A111" s="36" t="s">
        <v>218</v>
      </c>
      <c r="B111" s="1" t="s">
        <v>200</v>
      </c>
      <c r="C111" s="36" t="s">
        <v>219</v>
      </c>
      <c r="D111" s="36" t="s">
        <v>133</v>
      </c>
      <c r="E111" s="36"/>
      <c r="F111" s="2"/>
      <c r="G111" s="2"/>
      <c r="H111" s="2"/>
    </row>
    <row r="112" spans="1:8" x14ac:dyDescent="0.15">
      <c r="A112" s="36" t="s">
        <v>220</v>
      </c>
      <c r="B112" s="1" t="s">
        <v>203</v>
      </c>
      <c r="C112" s="36" t="s">
        <v>221</v>
      </c>
      <c r="D112" s="36" t="s">
        <v>133</v>
      </c>
      <c r="E112" s="36"/>
      <c r="F112" s="2"/>
      <c r="G112" s="2"/>
      <c r="H112" s="2"/>
    </row>
    <row r="113" spans="1:8" ht="21" x14ac:dyDescent="0.15">
      <c r="A113" s="36" t="s">
        <v>222</v>
      </c>
      <c r="B113" s="1" t="s">
        <v>223</v>
      </c>
      <c r="C113" s="36" t="s">
        <v>224</v>
      </c>
      <c r="D113" s="36" t="s">
        <v>133</v>
      </c>
      <c r="E113" s="36"/>
      <c r="F113" s="2"/>
      <c r="G113" s="2"/>
      <c r="H113" s="2"/>
    </row>
    <row r="114" spans="1:8" x14ac:dyDescent="0.15">
      <c r="A114" s="36" t="s">
        <v>225</v>
      </c>
      <c r="B114" s="1" t="s">
        <v>226</v>
      </c>
      <c r="C114" s="36" t="s">
        <v>227</v>
      </c>
      <c r="D114" s="36" t="s">
        <v>133</v>
      </c>
      <c r="E114" s="36"/>
      <c r="F114" s="2">
        <f>F115+F116</f>
        <v>0</v>
      </c>
      <c r="G114" s="2">
        <f t="shared" ref="G114:H114" si="19">G115+G116</f>
        <v>0</v>
      </c>
      <c r="H114" s="2">
        <f t="shared" si="19"/>
        <v>0</v>
      </c>
    </row>
    <row r="115" spans="1:8" x14ac:dyDescent="0.15">
      <c r="A115" s="36" t="s">
        <v>228</v>
      </c>
      <c r="B115" s="1" t="s">
        <v>200</v>
      </c>
      <c r="C115" s="36" t="s">
        <v>229</v>
      </c>
      <c r="D115" s="36" t="s">
        <v>133</v>
      </c>
      <c r="E115" s="36"/>
      <c r="F115" s="2"/>
      <c r="G115" s="2"/>
      <c r="H115" s="2"/>
    </row>
    <row r="116" spans="1:8" x14ac:dyDescent="0.15">
      <c r="A116" s="36" t="s">
        <v>230</v>
      </c>
      <c r="B116" s="1" t="s">
        <v>203</v>
      </c>
      <c r="C116" s="36" t="s">
        <v>231</v>
      </c>
      <c r="D116" s="36" t="s">
        <v>133</v>
      </c>
      <c r="E116" s="36"/>
      <c r="F116" s="2"/>
      <c r="G116" s="2"/>
      <c r="H116" s="2"/>
    </row>
    <row r="117" spans="1:8" x14ac:dyDescent="0.15">
      <c r="A117" s="36" t="s">
        <v>232</v>
      </c>
      <c r="B117" s="1" t="s">
        <v>233</v>
      </c>
      <c r="C117" s="36" t="s">
        <v>234</v>
      </c>
      <c r="D117" s="36" t="s">
        <v>133</v>
      </c>
      <c r="E117" s="36"/>
      <c r="F117" s="2">
        <f>F118+F119</f>
        <v>0</v>
      </c>
      <c r="G117" s="2">
        <f t="shared" ref="G117:H117" si="20">G118+G119</f>
        <v>0</v>
      </c>
      <c r="H117" s="2">
        <f t="shared" si="20"/>
        <v>0</v>
      </c>
    </row>
    <row r="118" spans="1:8" x14ac:dyDescent="0.15">
      <c r="A118" s="36" t="s">
        <v>235</v>
      </c>
      <c r="B118" s="1" t="s">
        <v>200</v>
      </c>
      <c r="C118" s="36" t="s">
        <v>236</v>
      </c>
      <c r="D118" s="36" t="s">
        <v>133</v>
      </c>
      <c r="E118" s="36"/>
      <c r="F118" s="2"/>
      <c r="G118" s="2"/>
      <c r="H118" s="2"/>
    </row>
    <row r="119" spans="1:8" x14ac:dyDescent="0.15">
      <c r="A119" s="36" t="s">
        <v>237</v>
      </c>
      <c r="B119" s="1" t="s">
        <v>203</v>
      </c>
      <c r="C119" s="36" t="s">
        <v>238</v>
      </c>
      <c r="D119" s="36" t="s">
        <v>133</v>
      </c>
      <c r="E119" s="36"/>
      <c r="F119" s="2"/>
      <c r="G119" s="2"/>
      <c r="H119" s="2"/>
    </row>
    <row r="120" spans="1:8" ht="42" x14ac:dyDescent="0.15">
      <c r="A120" s="36" t="s">
        <v>239</v>
      </c>
      <c r="B120" s="1" t="s">
        <v>240</v>
      </c>
      <c r="C120" s="36" t="s">
        <v>241</v>
      </c>
      <c r="D120" s="36" t="s">
        <v>133</v>
      </c>
      <c r="E120" s="36"/>
      <c r="F120" s="11">
        <f>F121+F122+F123</f>
        <v>14475136.760000002</v>
      </c>
      <c r="G120" s="11">
        <f t="shared" ref="G120:H120" si="21">G121+G122+G123</f>
        <v>13860423.199999996</v>
      </c>
      <c r="H120" s="11">
        <f t="shared" si="21"/>
        <v>13986691.649999999</v>
      </c>
    </row>
    <row r="121" spans="1:8" x14ac:dyDescent="0.15">
      <c r="A121" s="36" t="s">
        <v>242</v>
      </c>
      <c r="B121" s="1" t="s">
        <v>243</v>
      </c>
      <c r="C121" s="36" t="s">
        <v>244</v>
      </c>
      <c r="D121" s="36" t="s">
        <v>247</v>
      </c>
      <c r="E121" s="36"/>
      <c r="F121" s="7">
        <f>F106</f>
        <v>14475136.760000002</v>
      </c>
      <c r="G121" s="7">
        <f t="shared" ref="G121:H121" si="22">G106</f>
        <v>13860423.199999996</v>
      </c>
      <c r="H121" s="7">
        <f t="shared" si="22"/>
        <v>13986691.649999999</v>
      </c>
    </row>
    <row r="122" spans="1:8" x14ac:dyDescent="0.15">
      <c r="A122" s="36" t="s">
        <v>245</v>
      </c>
      <c r="B122" s="1" t="s">
        <v>243</v>
      </c>
      <c r="C122" s="36" t="s">
        <v>246</v>
      </c>
      <c r="D122" s="36" t="s">
        <v>250</v>
      </c>
      <c r="E122" s="36"/>
      <c r="F122" s="2"/>
      <c r="G122" s="2"/>
      <c r="H122" s="2"/>
    </row>
    <row r="123" spans="1:8" x14ac:dyDescent="0.15">
      <c r="A123" s="36" t="s">
        <v>248</v>
      </c>
      <c r="B123" s="1" t="s">
        <v>243</v>
      </c>
      <c r="C123" s="36" t="s">
        <v>249</v>
      </c>
      <c r="D123" s="36">
        <v>2023</v>
      </c>
      <c r="E123" s="36"/>
      <c r="F123" s="2"/>
      <c r="G123" s="2"/>
      <c r="H123" s="2"/>
    </row>
    <row r="124" spans="1:8" ht="42" x14ac:dyDescent="0.15">
      <c r="A124" s="36" t="s">
        <v>251</v>
      </c>
      <c r="B124" s="1" t="s">
        <v>252</v>
      </c>
      <c r="C124" s="36" t="s">
        <v>253</v>
      </c>
      <c r="D124" s="36" t="s">
        <v>133</v>
      </c>
      <c r="E124" s="36"/>
      <c r="F124" s="2">
        <f>F125+F126+F127</f>
        <v>0</v>
      </c>
      <c r="G124" s="2">
        <f t="shared" ref="G124:H124" si="23">G125+G126+G127</f>
        <v>0</v>
      </c>
      <c r="H124" s="2">
        <f t="shared" si="23"/>
        <v>0</v>
      </c>
    </row>
    <row r="125" spans="1:8" x14ac:dyDescent="0.15">
      <c r="A125" s="36" t="s">
        <v>254</v>
      </c>
      <c r="B125" s="1" t="s">
        <v>243</v>
      </c>
      <c r="C125" s="36" t="s">
        <v>255</v>
      </c>
      <c r="D125" s="36" t="s">
        <v>247</v>
      </c>
      <c r="E125" s="36"/>
      <c r="F125" s="2"/>
      <c r="G125" s="2"/>
      <c r="H125" s="2"/>
    </row>
    <row r="126" spans="1:8" x14ac:dyDescent="0.15">
      <c r="A126" s="36" t="s">
        <v>256</v>
      </c>
      <c r="B126" s="1" t="s">
        <v>243</v>
      </c>
      <c r="C126" s="36" t="s">
        <v>257</v>
      </c>
      <c r="D126" s="36" t="s">
        <v>250</v>
      </c>
      <c r="E126" s="36"/>
      <c r="F126" s="2"/>
      <c r="G126" s="2"/>
      <c r="H126" s="2"/>
    </row>
    <row r="127" spans="1:8" x14ac:dyDescent="0.15">
      <c r="A127" s="36" t="s">
        <v>258</v>
      </c>
      <c r="B127" s="1" t="s">
        <v>243</v>
      </c>
      <c r="C127" s="36" t="s">
        <v>259</v>
      </c>
      <c r="D127" s="36">
        <v>2023</v>
      </c>
      <c r="E127" s="36"/>
      <c r="F127" s="2"/>
      <c r="G127" s="2"/>
      <c r="H127" s="2"/>
    </row>
    <row r="129" spans="1:7" x14ac:dyDescent="0.15">
      <c r="A129" s="113" t="s">
        <v>260</v>
      </c>
      <c r="B129" s="113"/>
      <c r="C129" s="114" t="s">
        <v>274</v>
      </c>
      <c r="D129" s="115"/>
      <c r="E129" s="40"/>
      <c r="F129" s="114" t="s">
        <v>275</v>
      </c>
      <c r="G129" s="115"/>
    </row>
    <row r="130" spans="1:7" x14ac:dyDescent="0.15">
      <c r="C130" s="112" t="s">
        <v>261</v>
      </c>
      <c r="D130" s="112"/>
      <c r="E130" s="37" t="s">
        <v>2</v>
      </c>
      <c r="F130" s="112" t="s">
        <v>3</v>
      </c>
      <c r="G130" s="112"/>
    </row>
    <row r="132" spans="1:7" x14ac:dyDescent="0.15">
      <c r="A132" s="113" t="s">
        <v>262</v>
      </c>
      <c r="B132" s="113"/>
      <c r="C132" s="114" t="s">
        <v>269</v>
      </c>
      <c r="D132" s="115"/>
      <c r="E132" s="39" t="s">
        <v>273</v>
      </c>
      <c r="F132" s="114" t="s">
        <v>270</v>
      </c>
      <c r="G132" s="115"/>
    </row>
    <row r="133" spans="1:7" ht="21" x14ac:dyDescent="0.15">
      <c r="C133" s="112" t="s">
        <v>261</v>
      </c>
      <c r="D133" s="112"/>
      <c r="E133" s="37" t="s">
        <v>263</v>
      </c>
      <c r="F133" s="112" t="s">
        <v>264</v>
      </c>
      <c r="G133" s="112"/>
    </row>
    <row r="134" spans="1:7" x14ac:dyDescent="0.15">
      <c r="A134" s="112" t="s">
        <v>265</v>
      </c>
      <c r="B134" s="112"/>
    </row>
  </sheetData>
  <mergeCells count="104">
    <mergeCell ref="G8:I8"/>
    <mergeCell ref="B10:G10"/>
    <mergeCell ref="B11:G11"/>
    <mergeCell ref="D13:F13"/>
    <mergeCell ref="C15:F15"/>
    <mergeCell ref="C18:F18"/>
    <mergeCell ref="G2:I2"/>
    <mergeCell ref="G3:I3"/>
    <mergeCell ref="G4:I4"/>
    <mergeCell ref="H5:I5"/>
    <mergeCell ref="H6:I6"/>
    <mergeCell ref="G7:I7"/>
    <mergeCell ref="A25:B25"/>
    <mergeCell ref="A26:B26"/>
    <mergeCell ref="A27:B27"/>
    <mergeCell ref="A28:B28"/>
    <mergeCell ref="A29:B29"/>
    <mergeCell ref="A30:B30"/>
    <mergeCell ref="B21:H21"/>
    <mergeCell ref="A23:B24"/>
    <mergeCell ref="C23:C24"/>
    <mergeCell ref="D23:D24"/>
    <mergeCell ref="E23:E24"/>
    <mergeCell ref="F23:H23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91:B91"/>
    <mergeCell ref="A92:B92"/>
    <mergeCell ref="B95:I95"/>
    <mergeCell ref="A97:A98"/>
    <mergeCell ref="B97:B98"/>
    <mergeCell ref="C97:C98"/>
    <mergeCell ref="D97:D98"/>
    <mergeCell ref="E97:E98"/>
    <mergeCell ref="F97:H97"/>
    <mergeCell ref="C133:D133"/>
    <mergeCell ref="F133:G133"/>
    <mergeCell ref="A134:B134"/>
    <mergeCell ref="A129:B129"/>
    <mergeCell ref="C129:D129"/>
    <mergeCell ref="F129:G129"/>
    <mergeCell ref="C130:D130"/>
    <mergeCell ref="F130:G130"/>
    <mergeCell ref="A132:B132"/>
    <mergeCell ref="C132:D132"/>
    <mergeCell ref="F132:G132"/>
  </mergeCells>
  <pageMargins left="0.70866141732283472" right="0.70866141732283472" top="0.74803149606299213" bottom="0.74803149606299213" header="0.31496062992125984" footer="0.31496062992125984"/>
  <pageSetup paperSize="9" scale="51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357E5-69FA-4803-9796-B818FEBC8D4E}">
  <sheetPr>
    <pageSetUpPr fitToPage="1"/>
  </sheetPr>
  <dimension ref="A1:I134"/>
  <sheetViews>
    <sheetView topLeftCell="A68" workbookViewId="0">
      <selection activeCell="F67" sqref="F67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101" t="s">
        <v>0</v>
      </c>
      <c r="H2" s="101"/>
      <c r="I2" s="101"/>
    </row>
    <row r="3" spans="2:9" ht="21" customHeight="1" x14ac:dyDescent="0.15">
      <c r="G3" s="102" t="s">
        <v>279</v>
      </c>
      <c r="H3" s="102"/>
      <c r="I3" s="102"/>
    </row>
    <row r="4" spans="2:9" ht="15" customHeight="1" x14ac:dyDescent="0.15">
      <c r="G4" s="103" t="s">
        <v>1</v>
      </c>
      <c r="H4" s="103"/>
      <c r="I4" s="103"/>
    </row>
    <row r="5" spans="2:9" ht="18" customHeight="1" x14ac:dyDescent="0.15">
      <c r="G5" s="41"/>
      <c r="H5" s="102" t="s">
        <v>277</v>
      </c>
      <c r="I5" s="102"/>
    </row>
    <row r="6" spans="2:9" ht="15" customHeight="1" x14ac:dyDescent="0.15">
      <c r="G6" s="42" t="s">
        <v>2</v>
      </c>
      <c r="H6" s="103" t="s">
        <v>3</v>
      </c>
      <c r="I6" s="103"/>
    </row>
    <row r="7" spans="2:9" ht="30" customHeight="1" x14ac:dyDescent="0.15">
      <c r="G7" s="97" t="s">
        <v>291</v>
      </c>
      <c r="H7" s="97"/>
      <c r="I7" s="97"/>
    </row>
    <row r="8" spans="2:9" ht="20.100000000000001" customHeight="1" x14ac:dyDescent="0.15">
      <c r="G8" s="97" t="s">
        <v>4</v>
      </c>
      <c r="H8" s="97"/>
      <c r="I8" s="97"/>
    </row>
    <row r="9" spans="2:9" ht="9.75" customHeight="1" x14ac:dyDescent="0.15"/>
    <row r="10" spans="2:9" ht="20.25" customHeight="1" x14ac:dyDescent="0.15">
      <c r="B10" s="98" t="s">
        <v>5</v>
      </c>
      <c r="C10" s="98"/>
      <c r="D10" s="98"/>
      <c r="E10" s="98"/>
      <c r="F10" s="98"/>
      <c r="G10" s="98"/>
      <c r="H10" s="12"/>
      <c r="I10" s="12"/>
    </row>
    <row r="11" spans="2:9" ht="30" customHeight="1" x14ac:dyDescent="0.15">
      <c r="B11" s="98" t="s">
        <v>281</v>
      </c>
      <c r="C11" s="98"/>
      <c r="D11" s="98"/>
      <c r="E11" s="98"/>
      <c r="F11" s="98"/>
      <c r="G11" s="98"/>
      <c r="H11" s="12"/>
      <c r="I11" s="12"/>
    </row>
    <row r="12" spans="2:9" ht="18.75" customHeight="1" x14ac:dyDescent="0.15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15">
      <c r="C13" s="14" t="s">
        <v>7</v>
      </c>
      <c r="D13" s="99" t="s">
        <v>292</v>
      </c>
      <c r="E13" s="99"/>
      <c r="F13" s="99"/>
      <c r="G13" s="14" t="s">
        <v>8</v>
      </c>
      <c r="H13" s="15" t="s">
        <v>293</v>
      </c>
      <c r="I13" s="15"/>
    </row>
    <row r="14" spans="2:9" ht="18.75" customHeight="1" x14ac:dyDescent="0.15">
      <c r="G14" s="46" t="s">
        <v>9</v>
      </c>
      <c r="H14" s="6">
        <v>52302592</v>
      </c>
      <c r="I14" s="44"/>
    </row>
    <row r="15" spans="2:9" ht="26.25" customHeight="1" x14ac:dyDescent="0.15">
      <c r="B15" s="4" t="s">
        <v>10</v>
      </c>
      <c r="C15" s="100" t="s">
        <v>267</v>
      </c>
      <c r="D15" s="100"/>
      <c r="E15" s="100"/>
      <c r="F15" s="100"/>
      <c r="G15" s="46" t="s">
        <v>11</v>
      </c>
      <c r="H15" s="6">
        <v>504</v>
      </c>
      <c r="I15" s="44"/>
    </row>
    <row r="16" spans="2:9" ht="18.75" customHeight="1" x14ac:dyDescent="0.15">
      <c r="G16" s="46" t="s">
        <v>9</v>
      </c>
      <c r="H16" s="8">
        <v>52320518</v>
      </c>
      <c r="I16" s="44"/>
    </row>
    <row r="17" spans="1:9" ht="18.75" customHeight="1" x14ac:dyDescent="0.15">
      <c r="G17" s="46" t="s">
        <v>12</v>
      </c>
      <c r="H17" s="6">
        <v>5512004494</v>
      </c>
      <c r="I17" s="44"/>
    </row>
    <row r="18" spans="1:9" ht="30.75" customHeight="1" x14ac:dyDescent="0.15">
      <c r="B18" s="4" t="s">
        <v>13</v>
      </c>
      <c r="C18" s="100" t="s">
        <v>276</v>
      </c>
      <c r="D18" s="100"/>
      <c r="E18" s="100"/>
      <c r="F18" s="100"/>
      <c r="G18" s="46" t="s">
        <v>14</v>
      </c>
      <c r="H18" s="6">
        <v>551201001</v>
      </c>
      <c r="I18" s="44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46" t="s">
        <v>17</v>
      </c>
      <c r="H19" s="44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101" t="s">
        <v>19</v>
      </c>
      <c r="C21" s="101"/>
      <c r="D21" s="101"/>
      <c r="E21" s="101"/>
      <c r="F21" s="101"/>
      <c r="G21" s="101"/>
      <c r="H21" s="101"/>
    </row>
    <row r="22" spans="1:9" ht="18" customHeight="1" x14ac:dyDescent="0.15"/>
    <row r="23" spans="1:9" ht="19.5" customHeight="1" x14ac:dyDescent="0.15">
      <c r="A23" s="106" t="s">
        <v>20</v>
      </c>
      <c r="B23" s="106"/>
      <c r="C23" s="104" t="s">
        <v>21</v>
      </c>
      <c r="D23" s="104" t="s">
        <v>22</v>
      </c>
      <c r="E23" s="104" t="s">
        <v>23</v>
      </c>
      <c r="F23" s="104" t="s">
        <v>24</v>
      </c>
      <c r="G23" s="104"/>
      <c r="H23" s="104"/>
    </row>
    <row r="24" spans="1:9" ht="27" customHeight="1" x14ac:dyDescent="0.15">
      <c r="A24" s="106"/>
      <c r="B24" s="106"/>
      <c r="C24" s="104"/>
      <c r="D24" s="104"/>
      <c r="E24" s="104"/>
      <c r="F24" s="15" t="s">
        <v>268</v>
      </c>
      <c r="G24" s="15" t="s">
        <v>278</v>
      </c>
      <c r="H24" s="15" t="s">
        <v>284</v>
      </c>
    </row>
    <row r="25" spans="1:9" ht="16.5" customHeight="1" x14ac:dyDescent="0.15">
      <c r="A25" s="104">
        <v>1</v>
      </c>
      <c r="B25" s="104"/>
      <c r="C25" s="43">
        <v>2</v>
      </c>
      <c r="D25" s="43">
        <v>3</v>
      </c>
      <c r="E25" s="43">
        <v>4</v>
      </c>
      <c r="F25" s="43">
        <v>5</v>
      </c>
      <c r="G25" s="43">
        <v>6</v>
      </c>
      <c r="H25" s="43">
        <v>7</v>
      </c>
    </row>
    <row r="26" spans="1:9" ht="16.5" customHeight="1" x14ac:dyDescent="0.15">
      <c r="A26" s="105" t="s">
        <v>25</v>
      </c>
      <c r="B26" s="105"/>
      <c r="C26" s="43" t="s">
        <v>26</v>
      </c>
      <c r="D26" s="43" t="s">
        <v>27</v>
      </c>
      <c r="E26" s="43" t="s">
        <v>27</v>
      </c>
      <c r="F26" s="10">
        <v>304875.31</v>
      </c>
      <c r="G26" s="7">
        <v>0</v>
      </c>
      <c r="H26" s="7">
        <v>0</v>
      </c>
      <c r="I26" s="44" t="s">
        <v>28</v>
      </c>
    </row>
    <row r="27" spans="1:9" ht="16.5" customHeight="1" x14ac:dyDescent="0.15">
      <c r="A27" s="105" t="s">
        <v>29</v>
      </c>
      <c r="B27" s="105"/>
      <c r="C27" s="43" t="s">
        <v>30</v>
      </c>
      <c r="D27" s="43" t="s">
        <v>27</v>
      </c>
      <c r="E27" s="43" t="s">
        <v>27</v>
      </c>
      <c r="F27" s="7">
        <v>0</v>
      </c>
      <c r="G27" s="7">
        <v>0</v>
      </c>
      <c r="H27" s="7">
        <v>0</v>
      </c>
      <c r="I27" s="44" t="s">
        <v>28</v>
      </c>
    </row>
    <row r="28" spans="1:9" ht="16.5" customHeight="1" x14ac:dyDescent="0.15">
      <c r="A28" s="105" t="s">
        <v>31</v>
      </c>
      <c r="B28" s="105"/>
      <c r="C28" s="43" t="s">
        <v>32</v>
      </c>
      <c r="D28" s="43"/>
      <c r="E28" s="43"/>
      <c r="F28" s="10">
        <f>F29+F30+F34+F35+F39+F40</f>
        <v>54401916.640000001</v>
      </c>
      <c r="G28" s="10">
        <f t="shared" ref="G28:H28" si="0">G29+G30+G34+G35+G39+G40</f>
        <v>50448841.539999999</v>
      </c>
      <c r="H28" s="10">
        <f t="shared" si="0"/>
        <v>50575109.990000002</v>
      </c>
      <c r="I28" s="44" t="s">
        <v>28</v>
      </c>
    </row>
    <row r="29" spans="1:9" ht="21.75" customHeight="1" x14ac:dyDescent="0.15">
      <c r="A29" s="105" t="s">
        <v>33</v>
      </c>
      <c r="B29" s="105"/>
      <c r="C29" s="43" t="s">
        <v>34</v>
      </c>
      <c r="D29" s="43" t="s">
        <v>35</v>
      </c>
      <c r="E29" s="43"/>
      <c r="F29" s="7"/>
      <c r="G29" s="7"/>
      <c r="H29" s="7"/>
      <c r="I29" s="44" t="s">
        <v>28</v>
      </c>
    </row>
    <row r="30" spans="1:9" ht="18.75" customHeight="1" x14ac:dyDescent="0.15">
      <c r="A30" s="105" t="s">
        <v>36</v>
      </c>
      <c r="B30" s="105"/>
      <c r="C30" s="43" t="s">
        <v>37</v>
      </c>
      <c r="D30" s="43" t="s">
        <v>38</v>
      </c>
      <c r="E30" s="43"/>
      <c r="F30" s="10">
        <f>F31+F32+F33</f>
        <v>46250562.640000001</v>
      </c>
      <c r="G30" s="10">
        <f t="shared" ref="G30:H30" si="1">G31+G32+G33</f>
        <v>42297487.539999999</v>
      </c>
      <c r="H30" s="10">
        <f t="shared" si="1"/>
        <v>43050081.539999999</v>
      </c>
      <c r="I30" s="44" t="s">
        <v>28</v>
      </c>
    </row>
    <row r="31" spans="1:9" ht="46.5" customHeight="1" x14ac:dyDescent="0.15">
      <c r="A31" s="105" t="s">
        <v>39</v>
      </c>
      <c r="B31" s="105"/>
      <c r="C31" s="43" t="s">
        <v>40</v>
      </c>
      <c r="D31" s="43" t="s">
        <v>38</v>
      </c>
      <c r="E31" s="43"/>
      <c r="F31" s="7">
        <v>44021762.640000001</v>
      </c>
      <c r="G31" s="7">
        <v>42297487.539999999</v>
      </c>
      <c r="H31" s="7">
        <v>43050081.539999999</v>
      </c>
      <c r="I31" s="44" t="s">
        <v>28</v>
      </c>
    </row>
    <row r="32" spans="1:9" ht="34.5" customHeight="1" x14ac:dyDescent="0.15">
      <c r="A32" s="105" t="s">
        <v>41</v>
      </c>
      <c r="B32" s="105"/>
      <c r="C32" s="43" t="s">
        <v>42</v>
      </c>
      <c r="D32" s="43" t="s">
        <v>38</v>
      </c>
      <c r="E32" s="43"/>
      <c r="F32" s="7">
        <v>0</v>
      </c>
      <c r="G32" s="7">
        <v>0</v>
      </c>
      <c r="H32" s="7">
        <v>0</v>
      </c>
      <c r="I32" s="44" t="s">
        <v>28</v>
      </c>
    </row>
    <row r="33" spans="1:9" ht="21.75" customHeight="1" x14ac:dyDescent="0.15">
      <c r="A33" s="107" t="s">
        <v>266</v>
      </c>
      <c r="B33" s="105"/>
      <c r="C33" s="43">
        <v>1230</v>
      </c>
      <c r="D33" s="43">
        <v>130</v>
      </c>
      <c r="E33" s="43"/>
      <c r="F33" s="7">
        <v>2228800</v>
      </c>
      <c r="G33" s="7">
        <v>0</v>
      </c>
      <c r="H33" s="7">
        <v>0</v>
      </c>
      <c r="I33" s="43"/>
    </row>
    <row r="34" spans="1:9" ht="19.5" customHeight="1" x14ac:dyDescent="0.15">
      <c r="A34" s="105" t="s">
        <v>43</v>
      </c>
      <c r="B34" s="105"/>
      <c r="C34" s="43" t="s">
        <v>44</v>
      </c>
      <c r="D34" s="43" t="s">
        <v>45</v>
      </c>
      <c r="E34" s="43"/>
      <c r="F34" s="7">
        <v>0</v>
      </c>
      <c r="G34" s="7">
        <v>0</v>
      </c>
      <c r="H34" s="7">
        <v>0</v>
      </c>
      <c r="I34" s="44" t="s">
        <v>28</v>
      </c>
    </row>
    <row r="35" spans="1:9" ht="19.5" customHeight="1" x14ac:dyDescent="0.15">
      <c r="A35" s="105" t="s">
        <v>46</v>
      </c>
      <c r="B35" s="105"/>
      <c r="C35" s="43" t="s">
        <v>47</v>
      </c>
      <c r="D35" s="43" t="s">
        <v>48</v>
      </c>
      <c r="E35" s="43"/>
      <c r="F35" s="10">
        <f>F36+F37+F38</f>
        <v>8151354</v>
      </c>
      <c r="G35" s="10">
        <f t="shared" ref="G35:H35" si="2">G36+G37+G38</f>
        <v>8151354</v>
      </c>
      <c r="H35" s="10">
        <f t="shared" si="2"/>
        <v>7525028.4500000002</v>
      </c>
      <c r="I35" s="44" t="s">
        <v>28</v>
      </c>
    </row>
    <row r="36" spans="1:9" ht="19.5" customHeight="1" x14ac:dyDescent="0.15">
      <c r="A36" s="105" t="s">
        <v>49</v>
      </c>
      <c r="B36" s="105"/>
      <c r="C36" s="43" t="s">
        <v>50</v>
      </c>
      <c r="D36" s="43" t="s">
        <v>48</v>
      </c>
      <c r="E36" s="43"/>
      <c r="F36" s="7">
        <v>8151354</v>
      </c>
      <c r="G36" s="7">
        <v>8151354</v>
      </c>
      <c r="H36" s="7">
        <v>7525028.4500000002</v>
      </c>
      <c r="I36" s="44" t="s">
        <v>28</v>
      </c>
    </row>
    <row r="37" spans="1:9" ht="19.5" customHeight="1" x14ac:dyDescent="0.15">
      <c r="A37" s="105" t="s">
        <v>51</v>
      </c>
      <c r="B37" s="105"/>
      <c r="C37" s="43" t="s">
        <v>52</v>
      </c>
      <c r="D37" s="43" t="s">
        <v>48</v>
      </c>
      <c r="E37" s="43"/>
      <c r="F37" s="7">
        <v>0</v>
      </c>
      <c r="G37" s="7">
        <v>0</v>
      </c>
      <c r="H37" s="7">
        <v>0</v>
      </c>
      <c r="I37" s="44" t="s">
        <v>28</v>
      </c>
    </row>
    <row r="38" spans="1:9" ht="19.5" customHeight="1" x14ac:dyDescent="0.15">
      <c r="A38" s="107" t="s">
        <v>266</v>
      </c>
      <c r="B38" s="105"/>
      <c r="C38" s="43">
        <v>1430</v>
      </c>
      <c r="D38" s="43"/>
      <c r="E38" s="43"/>
      <c r="F38" s="7">
        <v>0</v>
      </c>
      <c r="G38" s="7">
        <v>0</v>
      </c>
      <c r="H38" s="7">
        <v>0</v>
      </c>
      <c r="I38" s="43"/>
    </row>
    <row r="39" spans="1:9" ht="19.5" customHeight="1" x14ac:dyDescent="0.15">
      <c r="A39" s="105" t="s">
        <v>53</v>
      </c>
      <c r="B39" s="105"/>
      <c r="C39" s="43" t="s">
        <v>54</v>
      </c>
      <c r="D39" s="43" t="s">
        <v>55</v>
      </c>
      <c r="E39" s="43"/>
      <c r="F39" s="7">
        <v>0</v>
      </c>
      <c r="G39" s="7">
        <v>0</v>
      </c>
      <c r="H39" s="7">
        <v>0</v>
      </c>
      <c r="I39" s="44" t="s">
        <v>28</v>
      </c>
    </row>
    <row r="40" spans="1:9" ht="19.5" customHeight="1" x14ac:dyDescent="0.15">
      <c r="A40" s="105" t="s">
        <v>56</v>
      </c>
      <c r="B40" s="105"/>
      <c r="C40" s="43" t="s">
        <v>57</v>
      </c>
      <c r="D40" s="43"/>
      <c r="E40" s="43"/>
      <c r="F40" s="7">
        <v>0</v>
      </c>
      <c r="G40" s="7">
        <v>0</v>
      </c>
      <c r="H40" s="7">
        <v>0</v>
      </c>
      <c r="I40" s="44" t="s">
        <v>28</v>
      </c>
    </row>
    <row r="41" spans="1:9" ht="19.5" customHeight="1" x14ac:dyDescent="0.15">
      <c r="A41" s="105" t="s">
        <v>58</v>
      </c>
      <c r="B41" s="105"/>
      <c r="C41" s="43" t="s">
        <v>59</v>
      </c>
      <c r="D41" s="43" t="s">
        <v>27</v>
      </c>
      <c r="E41" s="43"/>
      <c r="F41" s="7">
        <v>0</v>
      </c>
      <c r="G41" s="7">
        <v>0</v>
      </c>
      <c r="H41" s="7">
        <v>0</v>
      </c>
      <c r="I41" s="44" t="s">
        <v>28</v>
      </c>
    </row>
    <row r="42" spans="1:9" ht="35.25" customHeight="1" x14ac:dyDescent="0.15">
      <c r="A42" s="105" t="s">
        <v>60</v>
      </c>
      <c r="B42" s="105"/>
      <c r="C42" s="43" t="s">
        <v>61</v>
      </c>
      <c r="D42" s="43" t="s">
        <v>62</v>
      </c>
      <c r="E42" s="43"/>
      <c r="F42" s="7">
        <v>0</v>
      </c>
      <c r="G42" s="7">
        <v>0</v>
      </c>
      <c r="H42" s="7">
        <v>0</v>
      </c>
      <c r="I42" s="44" t="s">
        <v>28</v>
      </c>
    </row>
    <row r="43" spans="1:9" ht="35.25" customHeight="1" x14ac:dyDescent="0.15">
      <c r="A43" s="105" t="s">
        <v>63</v>
      </c>
      <c r="B43" s="105"/>
      <c r="C43" s="43" t="s">
        <v>64</v>
      </c>
      <c r="D43" s="43" t="s">
        <v>62</v>
      </c>
      <c r="E43" s="43"/>
      <c r="F43" s="7">
        <v>0</v>
      </c>
      <c r="G43" s="7">
        <v>0</v>
      </c>
      <c r="H43" s="7">
        <v>0</v>
      </c>
      <c r="I43" s="44" t="s">
        <v>28</v>
      </c>
    </row>
    <row r="44" spans="1:9" ht="22.5" customHeight="1" x14ac:dyDescent="0.15">
      <c r="A44" s="105" t="s">
        <v>65</v>
      </c>
      <c r="B44" s="105"/>
      <c r="C44" s="43" t="s">
        <v>66</v>
      </c>
      <c r="D44" s="43" t="s">
        <v>62</v>
      </c>
      <c r="E44" s="43"/>
      <c r="F44" s="7">
        <v>0</v>
      </c>
      <c r="G44" s="7">
        <v>0</v>
      </c>
      <c r="H44" s="7">
        <v>0</v>
      </c>
      <c r="I44" s="44" t="s">
        <v>28</v>
      </c>
    </row>
    <row r="45" spans="1:9" ht="27.75" customHeight="1" x14ac:dyDescent="0.15">
      <c r="A45" s="105" t="s">
        <v>67</v>
      </c>
      <c r="B45" s="105"/>
      <c r="C45" s="43" t="s">
        <v>68</v>
      </c>
      <c r="D45" s="43" t="s">
        <v>62</v>
      </c>
      <c r="E45" s="43"/>
      <c r="F45" s="7">
        <v>0</v>
      </c>
      <c r="G45" s="7">
        <v>0</v>
      </c>
      <c r="H45" s="7">
        <v>0</v>
      </c>
      <c r="I45" s="44" t="s">
        <v>28</v>
      </c>
    </row>
    <row r="46" spans="1:9" ht="18" customHeight="1" x14ac:dyDescent="0.15">
      <c r="A46" s="105" t="s">
        <v>69</v>
      </c>
      <c r="B46" s="105"/>
      <c r="C46" s="43" t="s">
        <v>70</v>
      </c>
      <c r="D46" s="43" t="s">
        <v>27</v>
      </c>
      <c r="E46" s="43"/>
      <c r="F46" s="10">
        <f>F47+F57+F63+F67+F71+F73</f>
        <v>54706791.950000003</v>
      </c>
      <c r="G46" s="10">
        <f t="shared" ref="G46:H46" si="3">G47+G57+G63+G67+G71+G73</f>
        <v>50448841.539999999</v>
      </c>
      <c r="H46" s="10">
        <f t="shared" si="3"/>
        <v>50575109.990000002</v>
      </c>
      <c r="I46" s="44" t="s">
        <v>28</v>
      </c>
    </row>
    <row r="47" spans="1:9" ht="26.25" customHeight="1" x14ac:dyDescent="0.15">
      <c r="A47" s="105" t="s">
        <v>71</v>
      </c>
      <c r="B47" s="105"/>
      <c r="C47" s="43" t="s">
        <v>72</v>
      </c>
      <c r="D47" s="43" t="s">
        <v>27</v>
      </c>
      <c r="E47" s="43"/>
      <c r="F47" s="10">
        <f>F48+F49+F50+F51+F54+F55+F56</f>
        <v>39126751.390000001</v>
      </c>
      <c r="G47" s="10">
        <f t="shared" ref="G47:H47" si="4">G48+G49+G50+G51+G54+G55+G56</f>
        <v>36561518.340000004</v>
      </c>
      <c r="H47" s="10">
        <f t="shared" si="4"/>
        <v>36561518.340000004</v>
      </c>
      <c r="I47" s="44" t="s">
        <v>28</v>
      </c>
    </row>
    <row r="48" spans="1:9" ht="24" customHeight="1" x14ac:dyDescent="0.15">
      <c r="A48" s="105" t="s">
        <v>73</v>
      </c>
      <c r="B48" s="105"/>
      <c r="C48" s="43" t="s">
        <v>74</v>
      </c>
      <c r="D48" s="43" t="s">
        <v>75</v>
      </c>
      <c r="E48" s="43"/>
      <c r="F48" s="7">
        <v>30135420.02</v>
      </c>
      <c r="G48" s="7">
        <v>28081041.780000001</v>
      </c>
      <c r="H48" s="7">
        <v>28081041.780000001</v>
      </c>
      <c r="I48" s="44" t="s">
        <v>28</v>
      </c>
    </row>
    <row r="49" spans="1:9" ht="17.25" customHeight="1" x14ac:dyDescent="0.15">
      <c r="A49" s="105" t="s">
        <v>76</v>
      </c>
      <c r="B49" s="105"/>
      <c r="C49" s="43" t="s">
        <v>77</v>
      </c>
      <c r="D49" s="43" t="s">
        <v>78</v>
      </c>
      <c r="E49" s="43"/>
      <c r="F49" s="7">
        <v>0</v>
      </c>
      <c r="G49" s="7">
        <v>0</v>
      </c>
      <c r="H49" s="7">
        <v>0</v>
      </c>
      <c r="I49" s="44" t="s">
        <v>28</v>
      </c>
    </row>
    <row r="50" spans="1:9" ht="33" customHeight="1" x14ac:dyDescent="0.15">
      <c r="A50" s="105" t="s">
        <v>79</v>
      </c>
      <c r="B50" s="105"/>
      <c r="C50" s="43" t="s">
        <v>80</v>
      </c>
      <c r="D50" s="43" t="s">
        <v>81</v>
      </c>
      <c r="E50" s="43"/>
      <c r="F50" s="7">
        <v>0</v>
      </c>
      <c r="G50" s="7">
        <v>0</v>
      </c>
      <c r="H50" s="7">
        <v>0</v>
      </c>
      <c r="I50" s="44" t="s">
        <v>28</v>
      </c>
    </row>
    <row r="51" spans="1:9" ht="28.5" customHeight="1" x14ac:dyDescent="0.15">
      <c r="A51" s="105" t="s">
        <v>82</v>
      </c>
      <c r="B51" s="105"/>
      <c r="C51" s="43" t="s">
        <v>83</v>
      </c>
      <c r="D51" s="43" t="s">
        <v>84</v>
      </c>
      <c r="E51" s="43"/>
      <c r="F51" s="10">
        <f>F52+F53</f>
        <v>8991331.3699999992</v>
      </c>
      <c r="G51" s="10">
        <f t="shared" ref="G51:H51" si="5">G52+G53</f>
        <v>8480476.5600000005</v>
      </c>
      <c r="H51" s="10">
        <f t="shared" si="5"/>
        <v>8480476.5600000005</v>
      </c>
      <c r="I51" s="44" t="s">
        <v>28</v>
      </c>
    </row>
    <row r="52" spans="1:9" ht="24" customHeight="1" x14ac:dyDescent="0.15">
      <c r="A52" s="105" t="s">
        <v>85</v>
      </c>
      <c r="B52" s="105"/>
      <c r="C52" s="43" t="s">
        <v>86</v>
      </c>
      <c r="D52" s="43" t="s">
        <v>84</v>
      </c>
      <c r="E52" s="43"/>
      <c r="F52" s="7">
        <v>8991331.3699999992</v>
      </c>
      <c r="G52" s="7">
        <v>8480476.5600000005</v>
      </c>
      <c r="H52" s="7">
        <v>8480476.5600000005</v>
      </c>
      <c r="I52" s="44" t="s">
        <v>28</v>
      </c>
    </row>
    <row r="53" spans="1:9" ht="17.25" customHeight="1" x14ac:dyDescent="0.15">
      <c r="A53" s="105" t="s">
        <v>87</v>
      </c>
      <c r="B53" s="105"/>
      <c r="C53" s="43" t="s">
        <v>88</v>
      </c>
      <c r="D53" s="43" t="s">
        <v>84</v>
      </c>
      <c r="E53" s="43"/>
      <c r="F53" s="7">
        <v>0</v>
      </c>
      <c r="G53" s="7">
        <v>0</v>
      </c>
      <c r="H53" s="7">
        <v>0</v>
      </c>
      <c r="I53" s="44" t="s">
        <v>28</v>
      </c>
    </row>
    <row r="54" spans="1:9" ht="24.75" customHeight="1" x14ac:dyDescent="0.15">
      <c r="A54" s="105" t="s">
        <v>89</v>
      </c>
      <c r="B54" s="105"/>
      <c r="C54" s="43" t="s">
        <v>90</v>
      </c>
      <c r="D54" s="43" t="s">
        <v>91</v>
      </c>
      <c r="E54" s="43"/>
      <c r="F54" s="7">
        <v>0</v>
      </c>
      <c r="G54" s="7">
        <v>0</v>
      </c>
      <c r="H54" s="7">
        <v>0</v>
      </c>
      <c r="I54" s="44" t="s">
        <v>28</v>
      </c>
    </row>
    <row r="55" spans="1:9" ht="27" customHeight="1" x14ac:dyDescent="0.15">
      <c r="A55" s="105" t="s">
        <v>92</v>
      </c>
      <c r="B55" s="105"/>
      <c r="C55" s="43" t="s">
        <v>93</v>
      </c>
      <c r="D55" s="43" t="s">
        <v>94</v>
      </c>
      <c r="E55" s="43"/>
      <c r="F55" s="7">
        <v>0</v>
      </c>
      <c r="G55" s="7">
        <v>0</v>
      </c>
      <c r="H55" s="7">
        <v>0</v>
      </c>
      <c r="I55" s="44" t="s">
        <v>28</v>
      </c>
    </row>
    <row r="56" spans="1:9" ht="26.25" customHeight="1" x14ac:dyDescent="0.15">
      <c r="A56" s="105" t="s">
        <v>95</v>
      </c>
      <c r="B56" s="105"/>
      <c r="C56" s="43" t="s">
        <v>96</v>
      </c>
      <c r="D56" s="43" t="s">
        <v>97</v>
      </c>
      <c r="E56" s="43"/>
      <c r="F56" s="7">
        <v>0</v>
      </c>
      <c r="G56" s="7">
        <v>0</v>
      </c>
      <c r="H56" s="7">
        <v>0</v>
      </c>
      <c r="I56" s="44" t="s">
        <v>28</v>
      </c>
    </row>
    <row r="57" spans="1:9" ht="24.75" customHeight="1" x14ac:dyDescent="0.15">
      <c r="A57" s="105" t="s">
        <v>98</v>
      </c>
      <c r="B57" s="105"/>
      <c r="C57" s="43" t="s">
        <v>99</v>
      </c>
      <c r="D57" s="43" t="s">
        <v>100</v>
      </c>
      <c r="E57" s="43"/>
      <c r="F57" s="10">
        <f>F58+F59+F60+F61+F62</f>
        <v>0</v>
      </c>
      <c r="G57" s="10">
        <f t="shared" ref="G57:H57" si="6">G58+G59+G60+G61+G62</f>
        <v>0</v>
      </c>
      <c r="H57" s="10">
        <f t="shared" si="6"/>
        <v>0</v>
      </c>
      <c r="I57" s="44" t="s">
        <v>28</v>
      </c>
    </row>
    <row r="58" spans="1:9" ht="33.75" customHeight="1" x14ac:dyDescent="0.15">
      <c r="A58" s="105" t="s">
        <v>101</v>
      </c>
      <c r="B58" s="105"/>
      <c r="C58" s="43" t="s">
        <v>102</v>
      </c>
      <c r="D58" s="43" t="s">
        <v>103</v>
      </c>
      <c r="E58" s="43"/>
      <c r="F58" s="7">
        <v>0</v>
      </c>
      <c r="G58" s="7">
        <v>0</v>
      </c>
      <c r="H58" s="7">
        <v>0</v>
      </c>
      <c r="I58" s="44" t="s">
        <v>28</v>
      </c>
    </row>
    <row r="59" spans="1:9" ht="41.25" customHeight="1" x14ac:dyDescent="0.15">
      <c r="A59" s="105" t="s">
        <v>104</v>
      </c>
      <c r="B59" s="105"/>
      <c r="C59" s="43" t="s">
        <v>105</v>
      </c>
      <c r="D59" s="43" t="s">
        <v>106</v>
      </c>
      <c r="E59" s="43"/>
      <c r="F59" s="7">
        <v>0</v>
      </c>
      <c r="G59" s="7">
        <v>0</v>
      </c>
      <c r="H59" s="7">
        <v>0</v>
      </c>
      <c r="I59" s="44" t="s">
        <v>28</v>
      </c>
    </row>
    <row r="60" spans="1:9" ht="33.75" customHeight="1" x14ac:dyDescent="0.15">
      <c r="A60" s="105" t="s">
        <v>107</v>
      </c>
      <c r="B60" s="105"/>
      <c r="C60" s="43" t="s">
        <v>108</v>
      </c>
      <c r="D60" s="43" t="s">
        <v>109</v>
      </c>
      <c r="E60" s="43"/>
      <c r="F60" s="7">
        <v>0</v>
      </c>
      <c r="G60" s="7">
        <v>0</v>
      </c>
      <c r="H60" s="7">
        <v>0</v>
      </c>
      <c r="I60" s="44" t="s">
        <v>28</v>
      </c>
    </row>
    <row r="61" spans="1:9" ht="46.5" customHeight="1" x14ac:dyDescent="0.15">
      <c r="A61" s="105" t="s">
        <v>110</v>
      </c>
      <c r="B61" s="105"/>
      <c r="C61" s="43" t="s">
        <v>111</v>
      </c>
      <c r="D61" s="43" t="s">
        <v>112</v>
      </c>
      <c r="E61" s="43"/>
      <c r="F61" s="7">
        <v>0</v>
      </c>
      <c r="G61" s="7">
        <v>0</v>
      </c>
      <c r="H61" s="7">
        <v>0</v>
      </c>
      <c r="I61" s="44" t="s">
        <v>28</v>
      </c>
    </row>
    <row r="62" spans="1:9" ht="24.75" customHeight="1" x14ac:dyDescent="0.15">
      <c r="A62" s="105" t="s">
        <v>113</v>
      </c>
      <c r="B62" s="105"/>
      <c r="C62" s="43" t="s">
        <v>114</v>
      </c>
      <c r="D62" s="43" t="s">
        <v>115</v>
      </c>
      <c r="E62" s="43"/>
      <c r="F62" s="7">
        <v>0</v>
      </c>
      <c r="G62" s="7">
        <v>0</v>
      </c>
      <c r="H62" s="7">
        <v>0</v>
      </c>
      <c r="I62" s="44" t="s">
        <v>28</v>
      </c>
    </row>
    <row r="63" spans="1:9" ht="19.5" customHeight="1" x14ac:dyDescent="0.15">
      <c r="A63" s="105" t="s">
        <v>116</v>
      </c>
      <c r="B63" s="105"/>
      <c r="C63" s="43" t="s">
        <v>117</v>
      </c>
      <c r="D63" s="43" t="s">
        <v>118</v>
      </c>
      <c r="E63" s="43"/>
      <c r="F63" s="10">
        <f>F64+F65+F66</f>
        <v>26906.25</v>
      </c>
      <c r="G63" s="10">
        <f t="shared" ref="G63:H63" si="7">G64+G65+G66</f>
        <v>26900</v>
      </c>
      <c r="H63" s="10">
        <f t="shared" si="7"/>
        <v>26900</v>
      </c>
      <c r="I63" s="44" t="s">
        <v>28</v>
      </c>
    </row>
    <row r="64" spans="1:9" ht="24" customHeight="1" x14ac:dyDescent="0.15">
      <c r="A64" s="105" t="s">
        <v>119</v>
      </c>
      <c r="B64" s="105"/>
      <c r="C64" s="43" t="s">
        <v>120</v>
      </c>
      <c r="D64" s="43" t="s">
        <v>121</v>
      </c>
      <c r="E64" s="43"/>
      <c r="F64" s="7">
        <v>14264</v>
      </c>
      <c r="G64" s="7">
        <v>14264</v>
      </c>
      <c r="H64" s="7">
        <v>14264</v>
      </c>
      <c r="I64" s="44" t="s">
        <v>28</v>
      </c>
    </row>
    <row r="65" spans="1:9" ht="24" customHeight="1" x14ac:dyDescent="0.15">
      <c r="A65" s="105" t="s">
        <v>122</v>
      </c>
      <c r="B65" s="105"/>
      <c r="C65" s="43" t="s">
        <v>123</v>
      </c>
      <c r="D65" s="43" t="s">
        <v>124</v>
      </c>
      <c r="E65" s="43"/>
      <c r="F65" s="7">
        <v>12636</v>
      </c>
      <c r="G65" s="7">
        <v>12636</v>
      </c>
      <c r="H65" s="7">
        <v>12636</v>
      </c>
      <c r="I65" s="44" t="s">
        <v>28</v>
      </c>
    </row>
    <row r="66" spans="1:9" ht="22.5" customHeight="1" x14ac:dyDescent="0.15">
      <c r="A66" s="105" t="s">
        <v>125</v>
      </c>
      <c r="B66" s="105"/>
      <c r="C66" s="43" t="s">
        <v>126</v>
      </c>
      <c r="D66" s="43" t="s">
        <v>127</v>
      </c>
      <c r="E66" s="43"/>
      <c r="F66" s="7">
        <v>6.25</v>
      </c>
      <c r="G66" s="7">
        <v>0</v>
      </c>
      <c r="H66" s="7">
        <v>0</v>
      </c>
      <c r="I66" s="44" t="s">
        <v>28</v>
      </c>
    </row>
    <row r="67" spans="1:9" ht="18.75" customHeight="1" x14ac:dyDescent="0.15">
      <c r="A67" s="105" t="s">
        <v>128</v>
      </c>
      <c r="B67" s="105"/>
      <c r="C67" s="43" t="s">
        <v>129</v>
      </c>
      <c r="D67" s="43" t="s">
        <v>27</v>
      </c>
      <c r="E67" s="43"/>
      <c r="F67" s="10">
        <f>F68+F69+F70</f>
        <v>0</v>
      </c>
      <c r="G67" s="10">
        <f t="shared" ref="G67:H67" si="8">G68+G69+G70</f>
        <v>0</v>
      </c>
      <c r="H67" s="10">
        <f t="shared" si="8"/>
        <v>0</v>
      </c>
      <c r="I67" s="44" t="s">
        <v>28</v>
      </c>
    </row>
    <row r="68" spans="1:9" ht="22.5" customHeight="1" x14ac:dyDescent="0.15">
      <c r="A68" s="105" t="s">
        <v>130</v>
      </c>
      <c r="B68" s="105"/>
      <c r="C68" s="43" t="s">
        <v>131</v>
      </c>
      <c r="D68" s="43" t="s">
        <v>132</v>
      </c>
      <c r="E68" s="43"/>
      <c r="F68" s="7">
        <v>0</v>
      </c>
      <c r="G68" s="7">
        <v>0</v>
      </c>
      <c r="H68" s="7">
        <v>0</v>
      </c>
      <c r="I68" s="44" t="s">
        <v>28</v>
      </c>
    </row>
    <row r="69" spans="1:9" ht="19.5" customHeight="1" x14ac:dyDescent="0.15">
      <c r="A69" s="105" t="s">
        <v>134</v>
      </c>
      <c r="B69" s="105"/>
      <c r="C69" s="43" t="s">
        <v>135</v>
      </c>
      <c r="D69" s="43" t="s">
        <v>136</v>
      </c>
      <c r="E69" s="43"/>
      <c r="F69" s="7">
        <v>0</v>
      </c>
      <c r="G69" s="7">
        <v>0</v>
      </c>
      <c r="H69" s="7">
        <v>0</v>
      </c>
      <c r="I69" s="44" t="s">
        <v>28</v>
      </c>
    </row>
    <row r="70" spans="1:9" ht="27.75" customHeight="1" x14ac:dyDescent="0.15">
      <c r="A70" s="105" t="s">
        <v>137</v>
      </c>
      <c r="B70" s="105"/>
      <c r="C70" s="43" t="s">
        <v>138</v>
      </c>
      <c r="D70" s="43" t="s">
        <v>139</v>
      </c>
      <c r="E70" s="43"/>
      <c r="F70" s="7">
        <v>0</v>
      </c>
      <c r="G70" s="7">
        <v>0</v>
      </c>
      <c r="H70" s="7">
        <v>0</v>
      </c>
      <c r="I70" s="44" t="s">
        <v>28</v>
      </c>
    </row>
    <row r="71" spans="1:9" ht="18" customHeight="1" x14ac:dyDescent="0.15">
      <c r="A71" s="105" t="s">
        <v>140</v>
      </c>
      <c r="B71" s="105"/>
      <c r="C71" s="43" t="s">
        <v>141</v>
      </c>
      <c r="D71" s="43" t="s">
        <v>27</v>
      </c>
      <c r="E71" s="43"/>
      <c r="F71" s="10">
        <f>F72</f>
        <v>0</v>
      </c>
      <c r="G71" s="10">
        <f t="shared" ref="G71:H71" si="9">G72</f>
        <v>0</v>
      </c>
      <c r="H71" s="10">
        <f t="shared" si="9"/>
        <v>0</v>
      </c>
      <c r="I71" s="44" t="s">
        <v>28</v>
      </c>
    </row>
    <row r="72" spans="1:9" ht="33" customHeight="1" x14ac:dyDescent="0.15">
      <c r="A72" s="105" t="s">
        <v>142</v>
      </c>
      <c r="B72" s="105"/>
      <c r="C72" s="43" t="s">
        <v>143</v>
      </c>
      <c r="D72" s="43" t="s">
        <v>144</v>
      </c>
      <c r="E72" s="43"/>
      <c r="F72" s="7">
        <v>0</v>
      </c>
      <c r="G72" s="7">
        <v>0</v>
      </c>
      <c r="H72" s="7">
        <v>0</v>
      </c>
      <c r="I72" s="44" t="s">
        <v>28</v>
      </c>
    </row>
    <row r="73" spans="1:9" ht="18" customHeight="1" x14ac:dyDescent="0.15">
      <c r="A73" s="105" t="s">
        <v>145</v>
      </c>
      <c r="B73" s="105"/>
      <c r="C73" s="43" t="s">
        <v>146</v>
      </c>
      <c r="D73" s="43" t="s">
        <v>27</v>
      </c>
      <c r="E73" s="43"/>
      <c r="F73" s="10">
        <f>F74+F75+F76+F77+F81</f>
        <v>15553134.309999999</v>
      </c>
      <c r="G73" s="10">
        <f>G74+G75+G76+G77+G81</f>
        <v>13860423.199999996</v>
      </c>
      <c r="H73" s="10">
        <f>H74+H75+H76+H77+H81</f>
        <v>13986691.649999999</v>
      </c>
      <c r="I73" s="44" t="s">
        <v>28</v>
      </c>
    </row>
    <row r="74" spans="1:9" ht="21.75" customHeight="1" x14ac:dyDescent="0.15">
      <c r="A74" s="105" t="s">
        <v>147</v>
      </c>
      <c r="B74" s="105"/>
      <c r="C74" s="43" t="s">
        <v>148</v>
      </c>
      <c r="D74" s="43" t="s">
        <v>149</v>
      </c>
      <c r="E74" s="43"/>
      <c r="F74" s="7">
        <v>0</v>
      </c>
      <c r="G74" s="7">
        <v>0</v>
      </c>
      <c r="H74" s="7">
        <v>0</v>
      </c>
      <c r="I74" s="44" t="s">
        <v>28</v>
      </c>
    </row>
    <row r="75" spans="1:9" ht="26.25" customHeight="1" x14ac:dyDescent="0.15">
      <c r="A75" s="105" t="s">
        <v>150</v>
      </c>
      <c r="B75" s="105"/>
      <c r="C75" s="43" t="s">
        <v>151</v>
      </c>
      <c r="D75" s="43" t="s">
        <v>152</v>
      </c>
      <c r="E75" s="43"/>
      <c r="F75" s="7">
        <v>0</v>
      </c>
      <c r="G75" s="7">
        <v>0</v>
      </c>
      <c r="H75" s="7">
        <v>0</v>
      </c>
      <c r="I75" s="44" t="s">
        <v>28</v>
      </c>
    </row>
    <row r="76" spans="1:9" ht="21.75" customHeight="1" x14ac:dyDescent="0.15">
      <c r="A76" s="105" t="s">
        <v>153</v>
      </c>
      <c r="B76" s="105"/>
      <c r="C76" s="43" t="s">
        <v>154</v>
      </c>
      <c r="D76" s="43" t="s">
        <v>155</v>
      </c>
      <c r="E76" s="43"/>
      <c r="F76" s="7">
        <v>0</v>
      </c>
      <c r="G76" s="7">
        <v>0</v>
      </c>
      <c r="H76" s="7">
        <v>0</v>
      </c>
      <c r="I76" s="44" t="s">
        <v>28</v>
      </c>
    </row>
    <row r="77" spans="1:9" ht="24" customHeight="1" x14ac:dyDescent="0.15">
      <c r="A77" s="105" t="s">
        <v>156</v>
      </c>
      <c r="B77" s="105"/>
      <c r="C77" s="43" t="s">
        <v>157</v>
      </c>
      <c r="D77" s="9" t="s">
        <v>27</v>
      </c>
      <c r="E77" s="43"/>
      <c r="F77" s="10">
        <f>F78+F79+F80</f>
        <v>15553134.309999999</v>
      </c>
      <c r="G77" s="10">
        <f t="shared" ref="G77:H77" si="10">G78+G79+G80</f>
        <v>13860423.199999996</v>
      </c>
      <c r="H77" s="10">
        <f t="shared" si="10"/>
        <v>13986691.649999999</v>
      </c>
      <c r="I77" s="44" t="s">
        <v>28</v>
      </c>
    </row>
    <row r="78" spans="1:9" ht="24" customHeight="1" x14ac:dyDescent="0.15">
      <c r="A78" s="108" t="s">
        <v>271</v>
      </c>
      <c r="B78" s="109"/>
      <c r="C78" s="43">
        <v>2641</v>
      </c>
      <c r="D78" s="43">
        <v>244</v>
      </c>
      <c r="E78" s="43"/>
      <c r="F78" s="16">
        <f>F30+F35-F47-F63-F71-F79-F80+796.12+304079.19</f>
        <v>12184949.189999998</v>
      </c>
      <c r="G78" s="16">
        <f>G30+G35-G47-G63-G71-G79-G80</f>
        <v>12637785.199999996</v>
      </c>
      <c r="H78" s="16">
        <f>H30+H35-H47-H63-H71-H79-H80</f>
        <v>12730579.649999999</v>
      </c>
      <c r="I78" s="43"/>
    </row>
    <row r="79" spans="1:9" ht="24" customHeight="1" x14ac:dyDescent="0.15">
      <c r="A79" s="108" t="s">
        <v>272</v>
      </c>
      <c r="B79" s="110"/>
      <c r="C79" s="43">
        <v>2642</v>
      </c>
      <c r="D79" s="43">
        <v>247</v>
      </c>
      <c r="E79" s="43"/>
      <c r="F79" s="7">
        <v>1138589</v>
      </c>
      <c r="G79" s="7">
        <v>1222638</v>
      </c>
      <c r="H79" s="7">
        <v>1256112</v>
      </c>
      <c r="I79" s="43"/>
    </row>
    <row r="80" spans="1:9" ht="24" customHeight="1" x14ac:dyDescent="0.15">
      <c r="A80" s="107" t="s">
        <v>266</v>
      </c>
      <c r="B80" s="105"/>
      <c r="C80" s="43">
        <v>2643</v>
      </c>
      <c r="D80" s="43">
        <v>244</v>
      </c>
      <c r="E80" s="43"/>
      <c r="F80" s="7">
        <f>F33+796.12</f>
        <v>2229596.12</v>
      </c>
      <c r="G80" s="7">
        <v>0</v>
      </c>
      <c r="H80" s="7">
        <v>0</v>
      </c>
      <c r="I80" s="43"/>
    </row>
    <row r="81" spans="1:9" ht="24" customHeight="1" x14ac:dyDescent="0.15">
      <c r="A81" s="105" t="s">
        <v>158</v>
      </c>
      <c r="B81" s="105"/>
      <c r="C81" s="43" t="s">
        <v>159</v>
      </c>
      <c r="D81" s="43" t="s">
        <v>160</v>
      </c>
      <c r="E81" s="43"/>
      <c r="F81" s="10">
        <f>F82+F83</f>
        <v>0</v>
      </c>
      <c r="G81" s="10">
        <f t="shared" ref="G81:H81" si="11">G82+G83</f>
        <v>0</v>
      </c>
      <c r="H81" s="10">
        <f t="shared" si="11"/>
        <v>0</v>
      </c>
      <c r="I81" s="44" t="s">
        <v>28</v>
      </c>
    </row>
    <row r="82" spans="1:9" ht="36.75" customHeight="1" x14ac:dyDescent="0.15">
      <c r="A82" s="105" t="s">
        <v>161</v>
      </c>
      <c r="B82" s="105"/>
      <c r="C82" s="43" t="s">
        <v>162</v>
      </c>
      <c r="D82" s="43" t="s">
        <v>163</v>
      </c>
      <c r="E82" s="43"/>
      <c r="F82" s="7">
        <v>0</v>
      </c>
      <c r="G82" s="7">
        <v>0</v>
      </c>
      <c r="H82" s="7">
        <v>0</v>
      </c>
      <c r="I82" s="44" t="s">
        <v>28</v>
      </c>
    </row>
    <row r="83" spans="1:9" ht="21" customHeight="1" x14ac:dyDescent="0.15">
      <c r="A83" s="105" t="s">
        <v>164</v>
      </c>
      <c r="B83" s="105"/>
      <c r="C83" s="43" t="s">
        <v>165</v>
      </c>
      <c r="D83" s="43" t="s">
        <v>166</v>
      </c>
      <c r="E83" s="43"/>
      <c r="F83" s="7">
        <v>0</v>
      </c>
      <c r="G83" s="7">
        <v>0</v>
      </c>
      <c r="H83" s="7">
        <v>0</v>
      </c>
      <c r="I83" s="44" t="s">
        <v>28</v>
      </c>
    </row>
    <row r="84" spans="1:9" x14ac:dyDescent="0.15">
      <c r="A84" s="105" t="s">
        <v>167</v>
      </c>
      <c r="B84" s="105"/>
      <c r="C84" s="43" t="s">
        <v>168</v>
      </c>
      <c r="D84" s="43" t="s">
        <v>169</v>
      </c>
      <c r="E84" s="43"/>
      <c r="F84" s="10">
        <f>F85+F86+F87</f>
        <v>0</v>
      </c>
      <c r="G84" s="10">
        <f t="shared" ref="G84:H84" si="12">G85+G86+G87</f>
        <v>0</v>
      </c>
      <c r="H84" s="10">
        <f t="shared" si="12"/>
        <v>0</v>
      </c>
      <c r="I84" s="44" t="s">
        <v>28</v>
      </c>
    </row>
    <row r="85" spans="1:9" ht="21" customHeight="1" x14ac:dyDescent="0.15">
      <c r="A85" s="105" t="s">
        <v>170</v>
      </c>
      <c r="B85" s="105"/>
      <c r="C85" s="43" t="s">
        <v>171</v>
      </c>
      <c r="D85" s="43"/>
      <c r="E85" s="43"/>
      <c r="F85" s="7">
        <v>0</v>
      </c>
      <c r="G85" s="7">
        <v>0</v>
      </c>
      <c r="H85" s="7">
        <v>0</v>
      </c>
      <c r="I85" s="44" t="s">
        <v>28</v>
      </c>
    </row>
    <row r="86" spans="1:9" x14ac:dyDescent="0.15">
      <c r="A86" s="105" t="s">
        <v>172</v>
      </c>
      <c r="B86" s="105"/>
      <c r="C86" s="43" t="s">
        <v>173</v>
      </c>
      <c r="D86" s="43"/>
      <c r="E86" s="43"/>
      <c r="F86" s="7">
        <v>0</v>
      </c>
      <c r="G86" s="7">
        <v>0</v>
      </c>
      <c r="H86" s="7">
        <v>0</v>
      </c>
      <c r="I86" s="44" t="s">
        <v>28</v>
      </c>
    </row>
    <row r="87" spans="1:9" x14ac:dyDescent="0.15">
      <c r="A87" s="105" t="s">
        <v>174</v>
      </c>
      <c r="B87" s="105"/>
      <c r="C87" s="43" t="s">
        <v>175</v>
      </c>
      <c r="D87" s="43"/>
      <c r="E87" s="43"/>
      <c r="F87" s="7">
        <v>0</v>
      </c>
      <c r="G87" s="7">
        <v>0</v>
      </c>
      <c r="H87" s="7">
        <v>0</v>
      </c>
      <c r="I87" s="44" t="s">
        <v>28</v>
      </c>
    </row>
    <row r="88" spans="1:9" x14ac:dyDescent="0.15">
      <c r="A88" s="105" t="s">
        <v>176</v>
      </c>
      <c r="B88" s="105"/>
      <c r="C88" s="43" t="s">
        <v>177</v>
      </c>
      <c r="D88" s="43" t="s">
        <v>27</v>
      </c>
      <c r="E88" s="43"/>
      <c r="F88" s="10">
        <f>F89+F90+F91+F92</f>
        <v>0</v>
      </c>
      <c r="G88" s="10">
        <f t="shared" ref="G88:H88" si="13">G89+G90+G91+G92</f>
        <v>0</v>
      </c>
      <c r="H88" s="10">
        <f t="shared" si="13"/>
        <v>0</v>
      </c>
      <c r="I88" s="44" t="s">
        <v>28</v>
      </c>
    </row>
    <row r="89" spans="1:9" ht="21" customHeight="1" x14ac:dyDescent="0.15">
      <c r="A89" s="105" t="s">
        <v>178</v>
      </c>
      <c r="B89" s="105"/>
      <c r="C89" s="43" t="s">
        <v>179</v>
      </c>
      <c r="D89" s="43" t="s">
        <v>180</v>
      </c>
      <c r="E89" s="43"/>
      <c r="F89" s="7">
        <v>0</v>
      </c>
      <c r="G89" s="7">
        <v>0</v>
      </c>
      <c r="H89" s="7">
        <v>0</v>
      </c>
      <c r="I89" s="44" t="s">
        <v>28</v>
      </c>
    </row>
    <row r="90" spans="1:9" ht="31.5" customHeight="1" x14ac:dyDescent="0.15">
      <c r="A90" s="105" t="s">
        <v>63</v>
      </c>
      <c r="B90" s="105"/>
      <c r="C90" s="43" t="s">
        <v>181</v>
      </c>
      <c r="D90" s="43" t="s">
        <v>180</v>
      </c>
      <c r="E90" s="43"/>
      <c r="F90" s="7">
        <v>0</v>
      </c>
      <c r="G90" s="7">
        <v>0</v>
      </c>
      <c r="H90" s="7">
        <v>0</v>
      </c>
      <c r="I90" s="44" t="s">
        <v>28</v>
      </c>
    </row>
    <row r="91" spans="1:9" ht="21" customHeight="1" x14ac:dyDescent="0.15">
      <c r="A91" s="105" t="s">
        <v>65</v>
      </c>
      <c r="B91" s="105"/>
      <c r="C91" s="43" t="s">
        <v>182</v>
      </c>
      <c r="D91" s="43" t="s">
        <v>180</v>
      </c>
      <c r="E91" s="43"/>
      <c r="F91" s="7">
        <v>0</v>
      </c>
      <c r="G91" s="7">
        <v>0</v>
      </c>
      <c r="H91" s="7">
        <v>0</v>
      </c>
      <c r="I91" s="44" t="s">
        <v>28</v>
      </c>
    </row>
    <row r="92" spans="1:9" ht="21" customHeight="1" x14ac:dyDescent="0.15">
      <c r="A92" s="105" t="s">
        <v>183</v>
      </c>
      <c r="B92" s="105"/>
      <c r="C92" s="43" t="s">
        <v>184</v>
      </c>
      <c r="D92" s="43" t="s">
        <v>180</v>
      </c>
      <c r="E92" s="43"/>
      <c r="F92" s="7">
        <v>0</v>
      </c>
      <c r="G92" s="7">
        <v>0</v>
      </c>
      <c r="H92" s="7">
        <v>0</v>
      </c>
      <c r="I92" s="44" t="s">
        <v>28</v>
      </c>
    </row>
    <row r="95" spans="1:9" x14ac:dyDescent="0.15">
      <c r="B95" s="101" t="s">
        <v>185</v>
      </c>
      <c r="C95" s="101"/>
      <c r="D95" s="101"/>
      <c r="E95" s="101"/>
      <c r="F95" s="101"/>
      <c r="G95" s="101"/>
      <c r="H95" s="101"/>
      <c r="I95" s="101"/>
    </row>
    <row r="97" spans="1:8" x14ac:dyDescent="0.15">
      <c r="A97" s="111" t="s">
        <v>186</v>
      </c>
      <c r="B97" s="111" t="s">
        <v>20</v>
      </c>
      <c r="C97" s="111" t="s">
        <v>21</v>
      </c>
      <c r="D97" s="111" t="s">
        <v>187</v>
      </c>
      <c r="E97" s="111" t="s">
        <v>22</v>
      </c>
      <c r="F97" s="111" t="s">
        <v>24</v>
      </c>
      <c r="G97" s="111"/>
      <c r="H97" s="111"/>
    </row>
    <row r="98" spans="1:8" ht="32.25" customHeight="1" x14ac:dyDescent="0.15">
      <c r="A98" s="111"/>
      <c r="B98" s="111"/>
      <c r="C98" s="111"/>
      <c r="D98" s="111"/>
      <c r="E98" s="111"/>
      <c r="F98" s="15" t="s">
        <v>268</v>
      </c>
      <c r="G98" s="15" t="s">
        <v>278</v>
      </c>
      <c r="H98" s="15" t="s">
        <v>284</v>
      </c>
    </row>
    <row r="99" spans="1:8" x14ac:dyDescent="0.15">
      <c r="A99" s="44">
        <v>1</v>
      </c>
      <c r="B99" s="44">
        <v>2</v>
      </c>
      <c r="C99" s="44">
        <v>3</v>
      </c>
      <c r="D99" s="44">
        <v>4</v>
      </c>
      <c r="E99" s="44">
        <v>5</v>
      </c>
      <c r="F99" s="44">
        <v>6</v>
      </c>
      <c r="G99" s="44">
        <v>7</v>
      </c>
      <c r="H99" s="44">
        <v>8</v>
      </c>
    </row>
    <row r="100" spans="1:8" x14ac:dyDescent="0.15">
      <c r="A100" s="44" t="s">
        <v>28</v>
      </c>
      <c r="B100" s="1" t="s">
        <v>188</v>
      </c>
      <c r="C100" s="44" t="s">
        <v>189</v>
      </c>
      <c r="D100" s="44" t="s">
        <v>133</v>
      </c>
      <c r="E100" s="44"/>
      <c r="F100" s="11">
        <f>F101+F102+F103+F106</f>
        <v>15553134.309999999</v>
      </c>
      <c r="G100" s="11">
        <f>G101+G102+G103+G106</f>
        <v>13860423.199999996</v>
      </c>
      <c r="H100" s="11">
        <f>H101+H102+H103+H106</f>
        <v>13986691.649999999</v>
      </c>
    </row>
    <row r="101" spans="1:8" ht="31.5" x14ac:dyDescent="0.15">
      <c r="A101" s="44" t="s">
        <v>190</v>
      </c>
      <c r="B101" s="1" t="s">
        <v>191</v>
      </c>
      <c r="C101" s="44" t="s">
        <v>192</v>
      </c>
      <c r="D101" s="44" t="s">
        <v>133</v>
      </c>
      <c r="E101" s="44"/>
      <c r="F101" s="2"/>
      <c r="G101" s="2"/>
      <c r="H101" s="2"/>
    </row>
    <row r="102" spans="1:8" ht="42" x14ac:dyDescent="0.15">
      <c r="A102" s="44" t="s">
        <v>193</v>
      </c>
      <c r="B102" s="1" t="s">
        <v>194</v>
      </c>
      <c r="C102" s="44" t="s">
        <v>195</v>
      </c>
      <c r="D102" s="44" t="s">
        <v>133</v>
      </c>
      <c r="E102" s="44"/>
      <c r="F102" s="2"/>
      <c r="G102" s="2"/>
      <c r="H102" s="2"/>
    </row>
    <row r="103" spans="1:8" ht="31.5" x14ac:dyDescent="0.15">
      <c r="A103" s="44" t="s">
        <v>196</v>
      </c>
      <c r="B103" s="1" t="s">
        <v>197</v>
      </c>
      <c r="C103" s="44" t="s">
        <v>198</v>
      </c>
      <c r="D103" s="44" t="s">
        <v>133</v>
      </c>
      <c r="E103" s="44"/>
      <c r="F103" s="11">
        <f>F104+F105</f>
        <v>0</v>
      </c>
      <c r="G103" s="11">
        <f t="shared" ref="G103:H103" si="14">G104+G105</f>
        <v>0</v>
      </c>
      <c r="H103" s="11">
        <f t="shared" si="14"/>
        <v>0</v>
      </c>
    </row>
    <row r="104" spans="1:8" x14ac:dyDescent="0.15">
      <c r="A104" s="44" t="s">
        <v>199</v>
      </c>
      <c r="B104" s="1" t="s">
        <v>200</v>
      </c>
      <c r="C104" s="44" t="s">
        <v>201</v>
      </c>
      <c r="D104" s="44" t="s">
        <v>133</v>
      </c>
      <c r="E104" s="44"/>
      <c r="F104" s="2"/>
      <c r="G104" s="2"/>
      <c r="H104" s="2"/>
    </row>
    <row r="105" spans="1:8" x14ac:dyDescent="0.15">
      <c r="A105" s="44" t="s">
        <v>202</v>
      </c>
      <c r="B105" s="1" t="s">
        <v>203</v>
      </c>
      <c r="C105" s="44" t="s">
        <v>204</v>
      </c>
      <c r="D105" s="44" t="s">
        <v>133</v>
      </c>
      <c r="E105" s="44"/>
      <c r="F105" s="2"/>
      <c r="G105" s="2"/>
      <c r="H105" s="2"/>
    </row>
    <row r="106" spans="1:8" ht="42" x14ac:dyDescent="0.15">
      <c r="A106" s="44" t="s">
        <v>205</v>
      </c>
      <c r="B106" s="1" t="s">
        <v>206</v>
      </c>
      <c r="C106" s="44" t="s">
        <v>207</v>
      </c>
      <c r="D106" s="44" t="s">
        <v>133</v>
      </c>
      <c r="E106" s="44"/>
      <c r="F106" s="11">
        <f>F107+F110+F113+F114+F117</f>
        <v>15553134.309999999</v>
      </c>
      <c r="G106" s="11">
        <f t="shared" ref="G106:H106" si="15">G107+G110+G113+G114+G117</f>
        <v>13860423.199999996</v>
      </c>
      <c r="H106" s="11">
        <f t="shared" si="15"/>
        <v>13986691.649999999</v>
      </c>
    </row>
    <row r="107" spans="1:8" ht="31.5" x14ac:dyDescent="0.15">
      <c r="A107" s="44" t="s">
        <v>208</v>
      </c>
      <c r="B107" s="1" t="s">
        <v>209</v>
      </c>
      <c r="C107" s="44" t="s">
        <v>210</v>
      </c>
      <c r="D107" s="44" t="s">
        <v>133</v>
      </c>
      <c r="E107" s="44"/>
      <c r="F107" s="11">
        <f>F108+F109</f>
        <v>15553134.309999999</v>
      </c>
      <c r="G107" s="11">
        <f t="shared" ref="G107:H107" si="16">G108+G109</f>
        <v>13860423.199999996</v>
      </c>
      <c r="H107" s="11">
        <f t="shared" si="16"/>
        <v>13986691.649999999</v>
      </c>
    </row>
    <row r="108" spans="1:8" x14ac:dyDescent="0.15">
      <c r="A108" s="44" t="s">
        <v>211</v>
      </c>
      <c r="B108" s="1" t="s">
        <v>200</v>
      </c>
      <c r="C108" s="44" t="s">
        <v>212</v>
      </c>
      <c r="D108" s="44" t="s">
        <v>133</v>
      </c>
      <c r="E108" s="44"/>
      <c r="F108" s="7">
        <f>F73</f>
        <v>15553134.309999999</v>
      </c>
      <c r="G108" s="7">
        <f t="shared" ref="G108:H108" si="17">G73</f>
        <v>13860423.199999996</v>
      </c>
      <c r="H108" s="7">
        <f t="shared" si="17"/>
        <v>13986691.649999999</v>
      </c>
    </row>
    <row r="109" spans="1:8" x14ac:dyDescent="0.15">
      <c r="A109" s="44" t="s">
        <v>213</v>
      </c>
      <c r="B109" s="1" t="s">
        <v>203</v>
      </c>
      <c r="C109" s="44" t="s">
        <v>214</v>
      </c>
      <c r="D109" s="44" t="s">
        <v>133</v>
      </c>
      <c r="E109" s="44"/>
      <c r="F109" s="2"/>
      <c r="G109" s="2"/>
      <c r="H109" s="2"/>
    </row>
    <row r="110" spans="1:8" ht="31.5" x14ac:dyDescent="0.15">
      <c r="A110" s="44" t="s">
        <v>215</v>
      </c>
      <c r="B110" s="1" t="s">
        <v>216</v>
      </c>
      <c r="C110" s="44" t="s">
        <v>217</v>
      </c>
      <c r="D110" s="44" t="s">
        <v>133</v>
      </c>
      <c r="E110" s="44"/>
      <c r="F110" s="2">
        <f>F111+F112</f>
        <v>0</v>
      </c>
      <c r="G110" s="2">
        <f t="shared" ref="G110:H110" si="18">G111+G112</f>
        <v>0</v>
      </c>
      <c r="H110" s="2">
        <f t="shared" si="18"/>
        <v>0</v>
      </c>
    </row>
    <row r="111" spans="1:8" x14ac:dyDescent="0.15">
      <c r="A111" s="44" t="s">
        <v>218</v>
      </c>
      <c r="B111" s="1" t="s">
        <v>200</v>
      </c>
      <c r="C111" s="44" t="s">
        <v>219</v>
      </c>
      <c r="D111" s="44" t="s">
        <v>133</v>
      </c>
      <c r="E111" s="44"/>
      <c r="F111" s="2"/>
      <c r="G111" s="2"/>
      <c r="H111" s="2"/>
    </row>
    <row r="112" spans="1:8" x14ac:dyDescent="0.15">
      <c r="A112" s="44" t="s">
        <v>220</v>
      </c>
      <c r="B112" s="1" t="s">
        <v>203</v>
      </c>
      <c r="C112" s="44" t="s">
        <v>221</v>
      </c>
      <c r="D112" s="44" t="s">
        <v>133</v>
      </c>
      <c r="E112" s="44"/>
      <c r="F112" s="2"/>
      <c r="G112" s="2"/>
      <c r="H112" s="2"/>
    </row>
    <row r="113" spans="1:8" ht="21" x14ac:dyDescent="0.15">
      <c r="A113" s="44" t="s">
        <v>222</v>
      </c>
      <c r="B113" s="1" t="s">
        <v>223</v>
      </c>
      <c r="C113" s="44" t="s">
        <v>224</v>
      </c>
      <c r="D113" s="44" t="s">
        <v>133</v>
      </c>
      <c r="E113" s="44"/>
      <c r="F113" s="2"/>
      <c r="G113" s="2"/>
      <c r="H113" s="2"/>
    </row>
    <row r="114" spans="1:8" x14ac:dyDescent="0.15">
      <c r="A114" s="44" t="s">
        <v>225</v>
      </c>
      <c r="B114" s="1" t="s">
        <v>226</v>
      </c>
      <c r="C114" s="44" t="s">
        <v>227</v>
      </c>
      <c r="D114" s="44" t="s">
        <v>133</v>
      </c>
      <c r="E114" s="44"/>
      <c r="F114" s="2">
        <f>F115+F116</f>
        <v>0</v>
      </c>
      <c r="G114" s="2">
        <f t="shared" ref="G114:H114" si="19">G115+G116</f>
        <v>0</v>
      </c>
      <c r="H114" s="2">
        <f t="shared" si="19"/>
        <v>0</v>
      </c>
    </row>
    <row r="115" spans="1:8" x14ac:dyDescent="0.15">
      <c r="A115" s="44" t="s">
        <v>228</v>
      </c>
      <c r="B115" s="1" t="s">
        <v>200</v>
      </c>
      <c r="C115" s="44" t="s">
        <v>229</v>
      </c>
      <c r="D115" s="44" t="s">
        <v>133</v>
      </c>
      <c r="E115" s="44"/>
      <c r="F115" s="2"/>
      <c r="G115" s="2"/>
      <c r="H115" s="2"/>
    </row>
    <row r="116" spans="1:8" x14ac:dyDescent="0.15">
      <c r="A116" s="44" t="s">
        <v>230</v>
      </c>
      <c r="B116" s="1" t="s">
        <v>203</v>
      </c>
      <c r="C116" s="44" t="s">
        <v>231</v>
      </c>
      <c r="D116" s="44" t="s">
        <v>133</v>
      </c>
      <c r="E116" s="44"/>
      <c r="F116" s="2"/>
      <c r="G116" s="2"/>
      <c r="H116" s="2"/>
    </row>
    <row r="117" spans="1:8" x14ac:dyDescent="0.15">
      <c r="A117" s="44" t="s">
        <v>232</v>
      </c>
      <c r="B117" s="1" t="s">
        <v>233</v>
      </c>
      <c r="C117" s="44" t="s">
        <v>234</v>
      </c>
      <c r="D117" s="44" t="s">
        <v>133</v>
      </c>
      <c r="E117" s="44"/>
      <c r="F117" s="2">
        <f>F118+F119</f>
        <v>0</v>
      </c>
      <c r="G117" s="2">
        <f t="shared" ref="G117:H117" si="20">G118+G119</f>
        <v>0</v>
      </c>
      <c r="H117" s="2">
        <f t="shared" si="20"/>
        <v>0</v>
      </c>
    </row>
    <row r="118" spans="1:8" x14ac:dyDescent="0.15">
      <c r="A118" s="44" t="s">
        <v>235</v>
      </c>
      <c r="B118" s="1" t="s">
        <v>200</v>
      </c>
      <c r="C118" s="44" t="s">
        <v>236</v>
      </c>
      <c r="D118" s="44" t="s">
        <v>133</v>
      </c>
      <c r="E118" s="44"/>
      <c r="F118" s="2"/>
      <c r="G118" s="2"/>
      <c r="H118" s="2"/>
    </row>
    <row r="119" spans="1:8" x14ac:dyDescent="0.15">
      <c r="A119" s="44" t="s">
        <v>237</v>
      </c>
      <c r="B119" s="1" t="s">
        <v>203</v>
      </c>
      <c r="C119" s="44" t="s">
        <v>238</v>
      </c>
      <c r="D119" s="44" t="s">
        <v>133</v>
      </c>
      <c r="E119" s="44"/>
      <c r="F119" s="2"/>
      <c r="G119" s="2"/>
      <c r="H119" s="2"/>
    </row>
    <row r="120" spans="1:8" ht="42" x14ac:dyDescent="0.15">
      <c r="A120" s="44" t="s">
        <v>239</v>
      </c>
      <c r="B120" s="1" t="s">
        <v>240</v>
      </c>
      <c r="C120" s="44" t="s">
        <v>241</v>
      </c>
      <c r="D120" s="44" t="s">
        <v>133</v>
      </c>
      <c r="E120" s="44"/>
      <c r="F120" s="11">
        <f>F121+F122+F123</f>
        <v>15553134.309999999</v>
      </c>
      <c r="G120" s="11">
        <f t="shared" ref="G120:H120" si="21">G121+G122+G123</f>
        <v>13860423.199999996</v>
      </c>
      <c r="H120" s="11">
        <f t="shared" si="21"/>
        <v>13986691.649999999</v>
      </c>
    </row>
    <row r="121" spans="1:8" x14ac:dyDescent="0.15">
      <c r="A121" s="44" t="s">
        <v>242</v>
      </c>
      <c r="B121" s="1" t="s">
        <v>243</v>
      </c>
      <c r="C121" s="44" t="s">
        <v>244</v>
      </c>
      <c r="D121" s="44" t="s">
        <v>247</v>
      </c>
      <c r="E121" s="44"/>
      <c r="F121" s="7">
        <f>F106</f>
        <v>15553134.309999999</v>
      </c>
      <c r="G121" s="7">
        <f t="shared" ref="G121:H121" si="22">G106</f>
        <v>13860423.199999996</v>
      </c>
      <c r="H121" s="7">
        <f t="shared" si="22"/>
        <v>13986691.649999999</v>
      </c>
    </row>
    <row r="122" spans="1:8" x14ac:dyDescent="0.15">
      <c r="A122" s="44" t="s">
        <v>245</v>
      </c>
      <c r="B122" s="1" t="s">
        <v>243</v>
      </c>
      <c r="C122" s="44" t="s">
        <v>246</v>
      </c>
      <c r="D122" s="44" t="s">
        <v>250</v>
      </c>
      <c r="E122" s="44"/>
      <c r="F122" s="2"/>
      <c r="G122" s="2"/>
      <c r="H122" s="2"/>
    </row>
    <row r="123" spans="1:8" x14ac:dyDescent="0.15">
      <c r="A123" s="44" t="s">
        <v>248</v>
      </c>
      <c r="B123" s="1" t="s">
        <v>243</v>
      </c>
      <c r="C123" s="44" t="s">
        <v>249</v>
      </c>
      <c r="D123" s="44">
        <v>2023</v>
      </c>
      <c r="E123" s="44"/>
      <c r="F123" s="2"/>
      <c r="G123" s="2"/>
      <c r="H123" s="2"/>
    </row>
    <row r="124" spans="1:8" ht="42" x14ac:dyDescent="0.15">
      <c r="A124" s="44" t="s">
        <v>251</v>
      </c>
      <c r="B124" s="1" t="s">
        <v>252</v>
      </c>
      <c r="C124" s="44" t="s">
        <v>253</v>
      </c>
      <c r="D124" s="44" t="s">
        <v>133</v>
      </c>
      <c r="E124" s="44"/>
      <c r="F124" s="2">
        <f>F125+F126+F127</f>
        <v>0</v>
      </c>
      <c r="G124" s="2">
        <f t="shared" ref="G124:H124" si="23">G125+G126+G127</f>
        <v>0</v>
      </c>
      <c r="H124" s="2">
        <f t="shared" si="23"/>
        <v>0</v>
      </c>
    </row>
    <row r="125" spans="1:8" x14ac:dyDescent="0.15">
      <c r="A125" s="44" t="s">
        <v>254</v>
      </c>
      <c r="B125" s="1" t="s">
        <v>243</v>
      </c>
      <c r="C125" s="44" t="s">
        <v>255</v>
      </c>
      <c r="D125" s="44" t="s">
        <v>247</v>
      </c>
      <c r="E125" s="44"/>
      <c r="F125" s="2"/>
      <c r="G125" s="2"/>
      <c r="H125" s="2"/>
    </row>
    <row r="126" spans="1:8" x14ac:dyDescent="0.15">
      <c r="A126" s="44" t="s">
        <v>256</v>
      </c>
      <c r="B126" s="1" t="s">
        <v>243</v>
      </c>
      <c r="C126" s="44" t="s">
        <v>257</v>
      </c>
      <c r="D126" s="44" t="s">
        <v>250</v>
      </c>
      <c r="E126" s="44"/>
      <c r="F126" s="2"/>
      <c r="G126" s="2"/>
      <c r="H126" s="2"/>
    </row>
    <row r="127" spans="1:8" x14ac:dyDescent="0.15">
      <c r="A127" s="44" t="s">
        <v>258</v>
      </c>
      <c r="B127" s="1" t="s">
        <v>243</v>
      </c>
      <c r="C127" s="44" t="s">
        <v>259</v>
      </c>
      <c r="D127" s="44">
        <v>2023</v>
      </c>
      <c r="E127" s="44"/>
      <c r="F127" s="2"/>
      <c r="G127" s="2"/>
      <c r="H127" s="2"/>
    </row>
    <row r="129" spans="1:7" x14ac:dyDescent="0.15">
      <c r="A129" s="113" t="s">
        <v>260</v>
      </c>
      <c r="B129" s="113"/>
      <c r="C129" s="114" t="s">
        <v>274</v>
      </c>
      <c r="D129" s="115"/>
      <c r="E129" s="48"/>
      <c r="F129" s="114" t="s">
        <v>275</v>
      </c>
      <c r="G129" s="115"/>
    </row>
    <row r="130" spans="1:7" x14ac:dyDescent="0.15">
      <c r="C130" s="112" t="s">
        <v>261</v>
      </c>
      <c r="D130" s="112"/>
      <c r="E130" s="45" t="s">
        <v>2</v>
      </c>
      <c r="F130" s="112" t="s">
        <v>3</v>
      </c>
      <c r="G130" s="112"/>
    </row>
    <row r="132" spans="1:7" x14ac:dyDescent="0.15">
      <c r="A132" s="113" t="s">
        <v>262</v>
      </c>
      <c r="B132" s="113"/>
      <c r="C132" s="114" t="s">
        <v>269</v>
      </c>
      <c r="D132" s="115"/>
      <c r="E132" s="47" t="s">
        <v>273</v>
      </c>
      <c r="F132" s="114" t="s">
        <v>270</v>
      </c>
      <c r="G132" s="115"/>
    </row>
    <row r="133" spans="1:7" ht="21" x14ac:dyDescent="0.15">
      <c r="C133" s="112" t="s">
        <v>261</v>
      </c>
      <c r="D133" s="112"/>
      <c r="E133" s="45" t="s">
        <v>263</v>
      </c>
      <c r="F133" s="112" t="s">
        <v>264</v>
      </c>
      <c r="G133" s="112"/>
    </row>
    <row r="134" spans="1:7" x14ac:dyDescent="0.15">
      <c r="A134" s="112" t="s">
        <v>265</v>
      </c>
      <c r="B134" s="112"/>
    </row>
  </sheetData>
  <mergeCells count="104">
    <mergeCell ref="G8:I8"/>
    <mergeCell ref="B10:G10"/>
    <mergeCell ref="B11:G11"/>
    <mergeCell ref="D13:F13"/>
    <mergeCell ref="C15:F15"/>
    <mergeCell ref="C18:F18"/>
    <mergeCell ref="G2:I2"/>
    <mergeCell ref="G3:I3"/>
    <mergeCell ref="G4:I4"/>
    <mergeCell ref="H5:I5"/>
    <mergeCell ref="H6:I6"/>
    <mergeCell ref="G7:I7"/>
    <mergeCell ref="A25:B25"/>
    <mergeCell ref="A26:B26"/>
    <mergeCell ref="A27:B27"/>
    <mergeCell ref="A28:B28"/>
    <mergeCell ref="A29:B29"/>
    <mergeCell ref="A30:B30"/>
    <mergeCell ref="B21:H21"/>
    <mergeCell ref="A23:B24"/>
    <mergeCell ref="C23:C24"/>
    <mergeCell ref="D23:D24"/>
    <mergeCell ref="E23:E24"/>
    <mergeCell ref="F23:H23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91:B91"/>
    <mergeCell ref="A92:B92"/>
    <mergeCell ref="B95:I95"/>
    <mergeCell ref="A97:A98"/>
    <mergeCell ref="B97:B98"/>
    <mergeCell ref="C97:C98"/>
    <mergeCell ref="D97:D98"/>
    <mergeCell ref="E97:E98"/>
    <mergeCell ref="F97:H97"/>
    <mergeCell ref="C133:D133"/>
    <mergeCell ref="F133:G133"/>
    <mergeCell ref="A134:B134"/>
    <mergeCell ref="A129:B129"/>
    <mergeCell ref="C129:D129"/>
    <mergeCell ref="F129:G129"/>
    <mergeCell ref="C130:D130"/>
    <mergeCell ref="F130:G130"/>
    <mergeCell ref="A132:B132"/>
    <mergeCell ref="C132:D132"/>
    <mergeCell ref="F132:G132"/>
  </mergeCells>
  <pageMargins left="0.70866141732283472" right="0.70866141732283472" top="0.74803149606299213" bottom="0.74803149606299213" header="0.31496062992125984" footer="0.31496062992125984"/>
  <pageSetup paperSize="9" scale="51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F3090-5EA7-4511-B83A-322B25EF4394}">
  <sheetPr>
    <pageSetUpPr fitToPage="1"/>
  </sheetPr>
  <dimension ref="A1:I134"/>
  <sheetViews>
    <sheetView workbookViewId="0">
      <selection activeCell="F80" sqref="F80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101" t="s">
        <v>0</v>
      </c>
      <c r="H2" s="101"/>
      <c r="I2" s="101"/>
    </row>
    <row r="3" spans="2:9" ht="21" customHeight="1" x14ac:dyDescent="0.15">
      <c r="G3" s="102" t="s">
        <v>279</v>
      </c>
      <c r="H3" s="102"/>
      <c r="I3" s="102"/>
    </row>
    <row r="4" spans="2:9" ht="15" customHeight="1" x14ac:dyDescent="0.15">
      <c r="G4" s="103" t="s">
        <v>1</v>
      </c>
      <c r="H4" s="103"/>
      <c r="I4" s="103"/>
    </row>
    <row r="5" spans="2:9" ht="18" customHeight="1" x14ac:dyDescent="0.15">
      <c r="G5" s="55"/>
      <c r="H5" s="102" t="s">
        <v>277</v>
      </c>
      <c r="I5" s="102"/>
    </row>
    <row r="6" spans="2:9" ht="15" customHeight="1" x14ac:dyDescent="0.15">
      <c r="G6" s="56" t="s">
        <v>2</v>
      </c>
      <c r="H6" s="103" t="s">
        <v>3</v>
      </c>
      <c r="I6" s="103"/>
    </row>
    <row r="7" spans="2:9" ht="30" customHeight="1" x14ac:dyDescent="0.15">
      <c r="G7" s="97" t="s">
        <v>294</v>
      </c>
      <c r="H7" s="97"/>
      <c r="I7" s="97"/>
    </row>
    <row r="8" spans="2:9" ht="20.100000000000001" customHeight="1" x14ac:dyDescent="0.15">
      <c r="G8" s="97" t="s">
        <v>4</v>
      </c>
      <c r="H8" s="97"/>
      <c r="I8" s="97"/>
    </row>
    <row r="9" spans="2:9" ht="9.75" customHeight="1" x14ac:dyDescent="0.15"/>
    <row r="10" spans="2:9" ht="20.25" customHeight="1" x14ac:dyDescent="0.15">
      <c r="B10" s="98" t="s">
        <v>5</v>
      </c>
      <c r="C10" s="98"/>
      <c r="D10" s="98"/>
      <c r="E10" s="98"/>
      <c r="F10" s="98"/>
      <c r="G10" s="98"/>
      <c r="H10" s="12"/>
      <c r="I10" s="12"/>
    </row>
    <row r="11" spans="2:9" ht="30" customHeight="1" x14ac:dyDescent="0.15">
      <c r="B11" s="98" t="s">
        <v>281</v>
      </c>
      <c r="C11" s="98"/>
      <c r="D11" s="98"/>
      <c r="E11" s="98"/>
      <c r="F11" s="98"/>
      <c r="G11" s="98"/>
      <c r="H11" s="12"/>
      <c r="I11" s="12"/>
    </row>
    <row r="12" spans="2:9" ht="18.75" customHeight="1" x14ac:dyDescent="0.15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15">
      <c r="C13" s="14" t="s">
        <v>7</v>
      </c>
      <c r="D13" s="99" t="s">
        <v>295</v>
      </c>
      <c r="E13" s="99"/>
      <c r="F13" s="99"/>
      <c r="G13" s="14" t="s">
        <v>8</v>
      </c>
      <c r="H13" s="15" t="s">
        <v>296</v>
      </c>
      <c r="I13" s="15"/>
    </row>
    <row r="14" spans="2:9" ht="18.75" customHeight="1" x14ac:dyDescent="0.15">
      <c r="G14" s="50" t="s">
        <v>9</v>
      </c>
      <c r="H14" s="6">
        <v>52302592</v>
      </c>
      <c r="I14" s="53"/>
    </row>
    <row r="15" spans="2:9" ht="26.25" customHeight="1" x14ac:dyDescent="0.15">
      <c r="B15" s="4" t="s">
        <v>10</v>
      </c>
      <c r="C15" s="100" t="s">
        <v>267</v>
      </c>
      <c r="D15" s="100"/>
      <c r="E15" s="100"/>
      <c r="F15" s="100"/>
      <c r="G15" s="50" t="s">
        <v>11</v>
      </c>
      <c r="H15" s="6">
        <v>504</v>
      </c>
      <c r="I15" s="53"/>
    </row>
    <row r="16" spans="2:9" ht="18.75" customHeight="1" x14ac:dyDescent="0.15">
      <c r="G16" s="50" t="s">
        <v>9</v>
      </c>
      <c r="H16" s="8">
        <v>52320518</v>
      </c>
      <c r="I16" s="53"/>
    </row>
    <row r="17" spans="1:9" ht="18.75" customHeight="1" x14ac:dyDescent="0.15">
      <c r="G17" s="50" t="s">
        <v>12</v>
      </c>
      <c r="H17" s="6">
        <v>5512004494</v>
      </c>
      <c r="I17" s="53"/>
    </row>
    <row r="18" spans="1:9" ht="30.75" customHeight="1" x14ac:dyDescent="0.15">
      <c r="B18" s="4" t="s">
        <v>13</v>
      </c>
      <c r="C18" s="100" t="s">
        <v>276</v>
      </c>
      <c r="D18" s="100"/>
      <c r="E18" s="100"/>
      <c r="F18" s="100"/>
      <c r="G18" s="50" t="s">
        <v>14</v>
      </c>
      <c r="H18" s="6">
        <v>551201001</v>
      </c>
      <c r="I18" s="53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50" t="s">
        <v>17</v>
      </c>
      <c r="H19" s="53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101" t="s">
        <v>19</v>
      </c>
      <c r="C21" s="101"/>
      <c r="D21" s="101"/>
      <c r="E21" s="101"/>
      <c r="F21" s="101"/>
      <c r="G21" s="101"/>
      <c r="H21" s="101"/>
    </row>
    <row r="22" spans="1:9" ht="18" customHeight="1" x14ac:dyDescent="0.15"/>
    <row r="23" spans="1:9" ht="19.5" customHeight="1" x14ac:dyDescent="0.15">
      <c r="A23" s="106" t="s">
        <v>20</v>
      </c>
      <c r="B23" s="106"/>
      <c r="C23" s="104" t="s">
        <v>21</v>
      </c>
      <c r="D23" s="104" t="s">
        <v>22</v>
      </c>
      <c r="E23" s="104" t="s">
        <v>23</v>
      </c>
      <c r="F23" s="104" t="s">
        <v>24</v>
      </c>
      <c r="G23" s="104"/>
      <c r="H23" s="104"/>
    </row>
    <row r="24" spans="1:9" ht="27" customHeight="1" x14ac:dyDescent="0.15">
      <c r="A24" s="106"/>
      <c r="B24" s="106"/>
      <c r="C24" s="104"/>
      <c r="D24" s="104"/>
      <c r="E24" s="104"/>
      <c r="F24" s="15" t="s">
        <v>268</v>
      </c>
      <c r="G24" s="15" t="s">
        <v>278</v>
      </c>
      <c r="H24" s="15" t="s">
        <v>284</v>
      </c>
    </row>
    <row r="25" spans="1:9" ht="16.5" customHeight="1" x14ac:dyDescent="0.15">
      <c r="A25" s="104">
        <v>1</v>
      </c>
      <c r="B25" s="104"/>
      <c r="C25" s="54">
        <v>2</v>
      </c>
      <c r="D25" s="54">
        <v>3</v>
      </c>
      <c r="E25" s="54">
        <v>4</v>
      </c>
      <c r="F25" s="54">
        <v>5</v>
      </c>
      <c r="G25" s="54">
        <v>6</v>
      </c>
      <c r="H25" s="54">
        <v>7</v>
      </c>
    </row>
    <row r="26" spans="1:9" ht="16.5" customHeight="1" x14ac:dyDescent="0.15">
      <c r="A26" s="105" t="s">
        <v>25</v>
      </c>
      <c r="B26" s="105"/>
      <c r="C26" s="54" t="s">
        <v>26</v>
      </c>
      <c r="D26" s="54" t="s">
        <v>27</v>
      </c>
      <c r="E26" s="54" t="s">
        <v>27</v>
      </c>
      <c r="F26" s="10">
        <v>304875.31</v>
      </c>
      <c r="G26" s="7">
        <v>0</v>
      </c>
      <c r="H26" s="7">
        <v>0</v>
      </c>
      <c r="I26" s="53" t="s">
        <v>28</v>
      </c>
    </row>
    <row r="27" spans="1:9" ht="16.5" customHeight="1" x14ac:dyDescent="0.15">
      <c r="A27" s="105" t="s">
        <v>29</v>
      </c>
      <c r="B27" s="105"/>
      <c r="C27" s="54" t="s">
        <v>30</v>
      </c>
      <c r="D27" s="54" t="s">
        <v>27</v>
      </c>
      <c r="E27" s="54" t="s">
        <v>27</v>
      </c>
      <c r="F27" s="7">
        <v>0</v>
      </c>
      <c r="G27" s="7">
        <v>0</v>
      </c>
      <c r="H27" s="7">
        <v>0</v>
      </c>
      <c r="I27" s="53" t="s">
        <v>28</v>
      </c>
    </row>
    <row r="28" spans="1:9" ht="16.5" customHeight="1" x14ac:dyDescent="0.15">
      <c r="A28" s="105" t="s">
        <v>31</v>
      </c>
      <c r="B28" s="105"/>
      <c r="C28" s="54" t="s">
        <v>32</v>
      </c>
      <c r="D28" s="54"/>
      <c r="E28" s="54"/>
      <c r="F28" s="10">
        <f>F29+F30+F34+F35+F39+F40</f>
        <v>54358660.090000004</v>
      </c>
      <c r="G28" s="10">
        <f t="shared" ref="G28:H28" si="0">G29+G30+G34+G35+G39+G40</f>
        <v>50448841.539999999</v>
      </c>
      <c r="H28" s="10">
        <f t="shared" si="0"/>
        <v>50575109.990000002</v>
      </c>
      <c r="I28" s="53" t="s">
        <v>28</v>
      </c>
    </row>
    <row r="29" spans="1:9" ht="21.75" customHeight="1" x14ac:dyDescent="0.15">
      <c r="A29" s="105" t="s">
        <v>33</v>
      </c>
      <c r="B29" s="105"/>
      <c r="C29" s="54" t="s">
        <v>34</v>
      </c>
      <c r="D29" s="54" t="s">
        <v>35</v>
      </c>
      <c r="E29" s="54"/>
      <c r="F29" s="7"/>
      <c r="G29" s="7"/>
      <c r="H29" s="7"/>
      <c r="I29" s="53" t="s">
        <v>28</v>
      </c>
    </row>
    <row r="30" spans="1:9" ht="18.75" customHeight="1" x14ac:dyDescent="0.15">
      <c r="A30" s="105" t="s">
        <v>36</v>
      </c>
      <c r="B30" s="105"/>
      <c r="C30" s="54" t="s">
        <v>37</v>
      </c>
      <c r="D30" s="54" t="s">
        <v>38</v>
      </c>
      <c r="E30" s="54"/>
      <c r="F30" s="10">
        <f>F31+F32+F33</f>
        <v>46207006.090000004</v>
      </c>
      <c r="G30" s="10">
        <f t="shared" ref="G30:H30" si="1">G31+G32+G33</f>
        <v>42297487.539999999</v>
      </c>
      <c r="H30" s="10">
        <f t="shared" si="1"/>
        <v>43050081.539999999</v>
      </c>
      <c r="I30" s="53" t="s">
        <v>28</v>
      </c>
    </row>
    <row r="31" spans="1:9" ht="46.5" customHeight="1" x14ac:dyDescent="0.15">
      <c r="A31" s="105" t="s">
        <v>39</v>
      </c>
      <c r="B31" s="105"/>
      <c r="C31" s="54" t="s">
        <v>40</v>
      </c>
      <c r="D31" s="54" t="s">
        <v>38</v>
      </c>
      <c r="E31" s="54"/>
      <c r="F31" s="7">
        <v>43978206.090000004</v>
      </c>
      <c r="G31" s="7">
        <v>42297487.539999999</v>
      </c>
      <c r="H31" s="7">
        <v>43050081.539999999</v>
      </c>
      <c r="I31" s="53" t="s">
        <v>28</v>
      </c>
    </row>
    <row r="32" spans="1:9" ht="34.5" customHeight="1" x14ac:dyDescent="0.15">
      <c r="A32" s="105" t="s">
        <v>41</v>
      </c>
      <c r="B32" s="105"/>
      <c r="C32" s="54" t="s">
        <v>42</v>
      </c>
      <c r="D32" s="54" t="s">
        <v>38</v>
      </c>
      <c r="E32" s="54"/>
      <c r="F32" s="7">
        <v>0</v>
      </c>
      <c r="G32" s="7">
        <v>0</v>
      </c>
      <c r="H32" s="7">
        <v>0</v>
      </c>
      <c r="I32" s="53" t="s">
        <v>28</v>
      </c>
    </row>
    <row r="33" spans="1:9" ht="21.75" customHeight="1" x14ac:dyDescent="0.15">
      <c r="A33" s="107" t="s">
        <v>266</v>
      </c>
      <c r="B33" s="105"/>
      <c r="C33" s="54">
        <v>1230</v>
      </c>
      <c r="D33" s="54">
        <v>130</v>
      </c>
      <c r="E33" s="54"/>
      <c r="F33" s="7">
        <v>2228800</v>
      </c>
      <c r="G33" s="7">
        <v>0</v>
      </c>
      <c r="H33" s="7">
        <v>0</v>
      </c>
      <c r="I33" s="54"/>
    </row>
    <row r="34" spans="1:9" ht="19.5" customHeight="1" x14ac:dyDescent="0.15">
      <c r="A34" s="105" t="s">
        <v>43</v>
      </c>
      <c r="B34" s="105"/>
      <c r="C34" s="54" t="s">
        <v>44</v>
      </c>
      <c r="D34" s="54" t="s">
        <v>45</v>
      </c>
      <c r="E34" s="54"/>
      <c r="F34" s="7">
        <v>0</v>
      </c>
      <c r="G34" s="7">
        <v>0</v>
      </c>
      <c r="H34" s="7">
        <v>0</v>
      </c>
      <c r="I34" s="53" t="s">
        <v>28</v>
      </c>
    </row>
    <row r="35" spans="1:9" ht="19.5" customHeight="1" x14ac:dyDescent="0.15">
      <c r="A35" s="105" t="s">
        <v>46</v>
      </c>
      <c r="B35" s="105"/>
      <c r="C35" s="54" t="s">
        <v>47</v>
      </c>
      <c r="D35" s="54" t="s">
        <v>48</v>
      </c>
      <c r="E35" s="54"/>
      <c r="F35" s="10">
        <f>F36+F37+F38</f>
        <v>8151654</v>
      </c>
      <c r="G35" s="10">
        <f t="shared" ref="G35:H35" si="2">G36+G37+G38</f>
        <v>8151354</v>
      </c>
      <c r="H35" s="10">
        <f t="shared" si="2"/>
        <v>7525028.4500000002</v>
      </c>
      <c r="I35" s="53" t="s">
        <v>28</v>
      </c>
    </row>
    <row r="36" spans="1:9" ht="19.5" customHeight="1" x14ac:dyDescent="0.15">
      <c r="A36" s="105" t="s">
        <v>49</v>
      </c>
      <c r="B36" s="105"/>
      <c r="C36" s="54" t="s">
        <v>50</v>
      </c>
      <c r="D36" s="54" t="s">
        <v>48</v>
      </c>
      <c r="E36" s="54"/>
      <c r="F36" s="7">
        <v>8151654</v>
      </c>
      <c r="G36" s="7">
        <v>8151354</v>
      </c>
      <c r="H36" s="7">
        <v>7525028.4500000002</v>
      </c>
      <c r="I36" s="53" t="s">
        <v>28</v>
      </c>
    </row>
    <row r="37" spans="1:9" ht="19.5" customHeight="1" x14ac:dyDescent="0.15">
      <c r="A37" s="105" t="s">
        <v>51</v>
      </c>
      <c r="B37" s="105"/>
      <c r="C37" s="54" t="s">
        <v>52</v>
      </c>
      <c r="D37" s="54" t="s">
        <v>48</v>
      </c>
      <c r="E37" s="54"/>
      <c r="F37" s="7">
        <v>0</v>
      </c>
      <c r="G37" s="7">
        <v>0</v>
      </c>
      <c r="H37" s="7">
        <v>0</v>
      </c>
      <c r="I37" s="53" t="s">
        <v>28</v>
      </c>
    </row>
    <row r="38" spans="1:9" ht="19.5" customHeight="1" x14ac:dyDescent="0.15">
      <c r="A38" s="107" t="s">
        <v>266</v>
      </c>
      <c r="B38" s="105"/>
      <c r="C38" s="54">
        <v>1430</v>
      </c>
      <c r="D38" s="54"/>
      <c r="E38" s="54"/>
      <c r="F38" s="7">
        <v>0</v>
      </c>
      <c r="G38" s="7">
        <v>0</v>
      </c>
      <c r="H38" s="7">
        <v>0</v>
      </c>
      <c r="I38" s="54"/>
    </row>
    <row r="39" spans="1:9" ht="19.5" customHeight="1" x14ac:dyDescent="0.15">
      <c r="A39" s="105" t="s">
        <v>53</v>
      </c>
      <c r="B39" s="105"/>
      <c r="C39" s="54" t="s">
        <v>54</v>
      </c>
      <c r="D39" s="54" t="s">
        <v>55</v>
      </c>
      <c r="E39" s="54"/>
      <c r="F39" s="7">
        <v>0</v>
      </c>
      <c r="G39" s="7">
        <v>0</v>
      </c>
      <c r="H39" s="7">
        <v>0</v>
      </c>
      <c r="I39" s="53" t="s">
        <v>28</v>
      </c>
    </row>
    <row r="40" spans="1:9" ht="19.5" customHeight="1" x14ac:dyDescent="0.15">
      <c r="A40" s="105" t="s">
        <v>56</v>
      </c>
      <c r="B40" s="105"/>
      <c r="C40" s="54" t="s">
        <v>57</v>
      </c>
      <c r="D40" s="54"/>
      <c r="E40" s="54"/>
      <c r="F40" s="7">
        <v>0</v>
      </c>
      <c r="G40" s="7">
        <v>0</v>
      </c>
      <c r="H40" s="7">
        <v>0</v>
      </c>
      <c r="I40" s="53" t="s">
        <v>28</v>
      </c>
    </row>
    <row r="41" spans="1:9" ht="19.5" customHeight="1" x14ac:dyDescent="0.15">
      <c r="A41" s="105" t="s">
        <v>58</v>
      </c>
      <c r="B41" s="105"/>
      <c r="C41" s="54" t="s">
        <v>59</v>
      </c>
      <c r="D41" s="54" t="s">
        <v>27</v>
      </c>
      <c r="E41" s="54"/>
      <c r="F41" s="7">
        <v>0</v>
      </c>
      <c r="G41" s="7">
        <v>0</v>
      </c>
      <c r="H41" s="7">
        <v>0</v>
      </c>
      <c r="I41" s="53" t="s">
        <v>28</v>
      </c>
    </row>
    <row r="42" spans="1:9" ht="35.25" customHeight="1" x14ac:dyDescent="0.15">
      <c r="A42" s="105" t="s">
        <v>60</v>
      </c>
      <c r="B42" s="105"/>
      <c r="C42" s="54" t="s">
        <v>61</v>
      </c>
      <c r="D42" s="54" t="s">
        <v>62</v>
      </c>
      <c r="E42" s="54"/>
      <c r="F42" s="7">
        <v>0</v>
      </c>
      <c r="G42" s="7">
        <v>0</v>
      </c>
      <c r="H42" s="7">
        <v>0</v>
      </c>
      <c r="I42" s="53" t="s">
        <v>28</v>
      </c>
    </row>
    <row r="43" spans="1:9" ht="35.25" customHeight="1" x14ac:dyDescent="0.15">
      <c r="A43" s="105" t="s">
        <v>63</v>
      </c>
      <c r="B43" s="105"/>
      <c r="C43" s="54" t="s">
        <v>64</v>
      </c>
      <c r="D43" s="54" t="s">
        <v>62</v>
      </c>
      <c r="E43" s="54"/>
      <c r="F43" s="7">
        <v>0</v>
      </c>
      <c r="G43" s="7">
        <v>0</v>
      </c>
      <c r="H43" s="7">
        <v>0</v>
      </c>
      <c r="I43" s="53" t="s">
        <v>28</v>
      </c>
    </row>
    <row r="44" spans="1:9" ht="22.5" customHeight="1" x14ac:dyDescent="0.15">
      <c r="A44" s="105" t="s">
        <v>65</v>
      </c>
      <c r="B44" s="105"/>
      <c r="C44" s="54" t="s">
        <v>66</v>
      </c>
      <c r="D44" s="54" t="s">
        <v>62</v>
      </c>
      <c r="E44" s="54"/>
      <c r="F44" s="7">
        <v>0</v>
      </c>
      <c r="G44" s="7">
        <v>0</v>
      </c>
      <c r="H44" s="7">
        <v>0</v>
      </c>
      <c r="I44" s="53" t="s">
        <v>28</v>
      </c>
    </row>
    <row r="45" spans="1:9" ht="27.75" customHeight="1" x14ac:dyDescent="0.15">
      <c r="A45" s="105" t="s">
        <v>67</v>
      </c>
      <c r="B45" s="105"/>
      <c r="C45" s="54" t="s">
        <v>68</v>
      </c>
      <c r="D45" s="54" t="s">
        <v>62</v>
      </c>
      <c r="E45" s="54"/>
      <c r="F45" s="7">
        <v>0</v>
      </c>
      <c r="G45" s="7">
        <v>0</v>
      </c>
      <c r="H45" s="7">
        <v>0</v>
      </c>
      <c r="I45" s="53" t="s">
        <v>28</v>
      </c>
    </row>
    <row r="46" spans="1:9" ht="18" customHeight="1" x14ac:dyDescent="0.15">
      <c r="A46" s="105" t="s">
        <v>69</v>
      </c>
      <c r="B46" s="105"/>
      <c r="C46" s="54" t="s">
        <v>70</v>
      </c>
      <c r="D46" s="54" t="s">
        <v>27</v>
      </c>
      <c r="E46" s="54"/>
      <c r="F46" s="10">
        <f>F47+F57+F63+F67+F71+F73</f>
        <v>54663535.400000006</v>
      </c>
      <c r="G46" s="10">
        <f t="shared" ref="G46:H46" si="3">G47+G57+G63+G67+G71+G73</f>
        <v>50448841.539999999</v>
      </c>
      <c r="H46" s="10">
        <f t="shared" si="3"/>
        <v>50575109.990000002</v>
      </c>
      <c r="I46" s="53" t="s">
        <v>28</v>
      </c>
    </row>
    <row r="47" spans="1:9" ht="26.25" customHeight="1" x14ac:dyDescent="0.15">
      <c r="A47" s="105" t="s">
        <v>71</v>
      </c>
      <c r="B47" s="105"/>
      <c r="C47" s="54" t="s">
        <v>72</v>
      </c>
      <c r="D47" s="54" t="s">
        <v>27</v>
      </c>
      <c r="E47" s="54"/>
      <c r="F47" s="10">
        <f>F48+F49+F50+F51+F54+F55+F56</f>
        <v>39126751.390000001</v>
      </c>
      <c r="G47" s="10">
        <f t="shared" ref="G47:H47" si="4">G48+G49+G50+G51+G54+G55+G56</f>
        <v>36561518.340000004</v>
      </c>
      <c r="H47" s="10">
        <f t="shared" si="4"/>
        <v>36561518.340000004</v>
      </c>
      <c r="I47" s="53" t="s">
        <v>28</v>
      </c>
    </row>
    <row r="48" spans="1:9" ht="24" customHeight="1" x14ac:dyDescent="0.15">
      <c r="A48" s="105" t="s">
        <v>73</v>
      </c>
      <c r="B48" s="105"/>
      <c r="C48" s="54" t="s">
        <v>74</v>
      </c>
      <c r="D48" s="54" t="s">
        <v>75</v>
      </c>
      <c r="E48" s="54"/>
      <c r="F48" s="7">
        <v>30135420.02</v>
      </c>
      <c r="G48" s="7">
        <v>28081041.780000001</v>
      </c>
      <c r="H48" s="7">
        <v>28081041.780000001</v>
      </c>
      <c r="I48" s="53" t="s">
        <v>28</v>
      </c>
    </row>
    <row r="49" spans="1:9" ht="17.25" customHeight="1" x14ac:dyDescent="0.15">
      <c r="A49" s="105" t="s">
        <v>76</v>
      </c>
      <c r="B49" s="105"/>
      <c r="C49" s="54" t="s">
        <v>77</v>
      </c>
      <c r="D49" s="54" t="s">
        <v>78</v>
      </c>
      <c r="E49" s="54"/>
      <c r="F49" s="7">
        <v>0</v>
      </c>
      <c r="G49" s="7">
        <v>0</v>
      </c>
      <c r="H49" s="7">
        <v>0</v>
      </c>
      <c r="I49" s="53" t="s">
        <v>28</v>
      </c>
    </row>
    <row r="50" spans="1:9" ht="33" customHeight="1" x14ac:dyDescent="0.15">
      <c r="A50" s="105" t="s">
        <v>79</v>
      </c>
      <c r="B50" s="105"/>
      <c r="C50" s="54" t="s">
        <v>80</v>
      </c>
      <c r="D50" s="54" t="s">
        <v>81</v>
      </c>
      <c r="E50" s="54"/>
      <c r="F50" s="7">
        <v>0</v>
      </c>
      <c r="G50" s="7">
        <v>0</v>
      </c>
      <c r="H50" s="7">
        <v>0</v>
      </c>
      <c r="I50" s="53" t="s">
        <v>28</v>
      </c>
    </row>
    <row r="51" spans="1:9" ht="28.5" customHeight="1" x14ac:dyDescent="0.15">
      <c r="A51" s="105" t="s">
        <v>82</v>
      </c>
      <c r="B51" s="105"/>
      <c r="C51" s="54" t="s">
        <v>83</v>
      </c>
      <c r="D51" s="54" t="s">
        <v>84</v>
      </c>
      <c r="E51" s="54"/>
      <c r="F51" s="10">
        <f>F52+F53</f>
        <v>8991331.3699999992</v>
      </c>
      <c r="G51" s="10">
        <f t="shared" ref="G51:H51" si="5">G52+G53</f>
        <v>8480476.5600000005</v>
      </c>
      <c r="H51" s="10">
        <f t="shared" si="5"/>
        <v>8480476.5600000005</v>
      </c>
      <c r="I51" s="53" t="s">
        <v>28</v>
      </c>
    </row>
    <row r="52" spans="1:9" ht="24" customHeight="1" x14ac:dyDescent="0.15">
      <c r="A52" s="105" t="s">
        <v>85</v>
      </c>
      <c r="B52" s="105"/>
      <c r="C52" s="54" t="s">
        <v>86</v>
      </c>
      <c r="D52" s="54" t="s">
        <v>84</v>
      </c>
      <c r="E52" s="54"/>
      <c r="F52" s="7">
        <v>8991331.3699999992</v>
      </c>
      <c r="G52" s="7">
        <v>8480476.5600000005</v>
      </c>
      <c r="H52" s="7">
        <v>8480476.5600000005</v>
      </c>
      <c r="I52" s="53" t="s">
        <v>28</v>
      </c>
    </row>
    <row r="53" spans="1:9" ht="17.25" customHeight="1" x14ac:dyDescent="0.15">
      <c r="A53" s="105" t="s">
        <v>87</v>
      </c>
      <c r="B53" s="105"/>
      <c r="C53" s="54" t="s">
        <v>88</v>
      </c>
      <c r="D53" s="54" t="s">
        <v>84</v>
      </c>
      <c r="E53" s="54"/>
      <c r="F53" s="7">
        <v>0</v>
      </c>
      <c r="G53" s="7">
        <v>0</v>
      </c>
      <c r="H53" s="7">
        <v>0</v>
      </c>
      <c r="I53" s="53" t="s">
        <v>28</v>
      </c>
    </row>
    <row r="54" spans="1:9" ht="24.75" customHeight="1" x14ac:dyDescent="0.15">
      <c r="A54" s="105" t="s">
        <v>89</v>
      </c>
      <c r="B54" s="105"/>
      <c r="C54" s="54" t="s">
        <v>90</v>
      </c>
      <c r="D54" s="54" t="s">
        <v>91</v>
      </c>
      <c r="E54" s="54"/>
      <c r="F54" s="7">
        <v>0</v>
      </c>
      <c r="G54" s="7">
        <v>0</v>
      </c>
      <c r="H54" s="7">
        <v>0</v>
      </c>
      <c r="I54" s="53" t="s">
        <v>28</v>
      </c>
    </row>
    <row r="55" spans="1:9" ht="27" customHeight="1" x14ac:dyDescent="0.15">
      <c r="A55" s="105" t="s">
        <v>92</v>
      </c>
      <c r="B55" s="105"/>
      <c r="C55" s="54" t="s">
        <v>93</v>
      </c>
      <c r="D55" s="54" t="s">
        <v>94</v>
      </c>
      <c r="E55" s="54"/>
      <c r="F55" s="7">
        <v>0</v>
      </c>
      <c r="G55" s="7">
        <v>0</v>
      </c>
      <c r="H55" s="7">
        <v>0</v>
      </c>
      <c r="I55" s="53" t="s">
        <v>28</v>
      </c>
    </row>
    <row r="56" spans="1:9" ht="26.25" customHeight="1" x14ac:dyDescent="0.15">
      <c r="A56" s="105" t="s">
        <v>95</v>
      </c>
      <c r="B56" s="105"/>
      <c r="C56" s="54" t="s">
        <v>96</v>
      </c>
      <c r="D56" s="54" t="s">
        <v>97</v>
      </c>
      <c r="E56" s="54"/>
      <c r="F56" s="7">
        <v>0</v>
      </c>
      <c r="G56" s="7">
        <v>0</v>
      </c>
      <c r="H56" s="7">
        <v>0</v>
      </c>
      <c r="I56" s="53" t="s">
        <v>28</v>
      </c>
    </row>
    <row r="57" spans="1:9" ht="24.75" customHeight="1" x14ac:dyDescent="0.15">
      <c r="A57" s="105" t="s">
        <v>98</v>
      </c>
      <c r="B57" s="105"/>
      <c r="C57" s="54" t="s">
        <v>99</v>
      </c>
      <c r="D57" s="54" t="s">
        <v>100</v>
      </c>
      <c r="E57" s="54"/>
      <c r="F57" s="10">
        <f>F58+F59+F60+F61+F62</f>
        <v>0</v>
      </c>
      <c r="G57" s="10">
        <f t="shared" ref="G57:H57" si="6">G58+G59+G60+G61+G62</f>
        <v>0</v>
      </c>
      <c r="H57" s="10">
        <f t="shared" si="6"/>
        <v>0</v>
      </c>
      <c r="I57" s="53" t="s">
        <v>28</v>
      </c>
    </row>
    <row r="58" spans="1:9" ht="33.75" customHeight="1" x14ac:dyDescent="0.15">
      <c r="A58" s="105" t="s">
        <v>101</v>
      </c>
      <c r="B58" s="105"/>
      <c r="C58" s="54" t="s">
        <v>102</v>
      </c>
      <c r="D58" s="54" t="s">
        <v>103</v>
      </c>
      <c r="E58" s="54"/>
      <c r="F58" s="7">
        <v>0</v>
      </c>
      <c r="G58" s="7">
        <v>0</v>
      </c>
      <c r="H58" s="7">
        <v>0</v>
      </c>
      <c r="I58" s="53" t="s">
        <v>28</v>
      </c>
    </row>
    <row r="59" spans="1:9" ht="41.25" customHeight="1" x14ac:dyDescent="0.15">
      <c r="A59" s="105" t="s">
        <v>104</v>
      </c>
      <c r="B59" s="105"/>
      <c r="C59" s="54" t="s">
        <v>105</v>
      </c>
      <c r="D59" s="54" t="s">
        <v>106</v>
      </c>
      <c r="E59" s="54"/>
      <c r="F59" s="7">
        <v>0</v>
      </c>
      <c r="G59" s="7">
        <v>0</v>
      </c>
      <c r="H59" s="7">
        <v>0</v>
      </c>
      <c r="I59" s="53" t="s">
        <v>28</v>
      </c>
    </row>
    <row r="60" spans="1:9" ht="33.75" customHeight="1" x14ac:dyDescent="0.15">
      <c r="A60" s="105" t="s">
        <v>107</v>
      </c>
      <c r="B60" s="105"/>
      <c r="C60" s="54" t="s">
        <v>108</v>
      </c>
      <c r="D60" s="54" t="s">
        <v>109</v>
      </c>
      <c r="E60" s="54"/>
      <c r="F60" s="7">
        <v>0</v>
      </c>
      <c r="G60" s="7">
        <v>0</v>
      </c>
      <c r="H60" s="7">
        <v>0</v>
      </c>
      <c r="I60" s="53" t="s">
        <v>28</v>
      </c>
    </row>
    <row r="61" spans="1:9" ht="46.5" customHeight="1" x14ac:dyDescent="0.15">
      <c r="A61" s="105" t="s">
        <v>110</v>
      </c>
      <c r="B61" s="105"/>
      <c r="C61" s="54" t="s">
        <v>111</v>
      </c>
      <c r="D61" s="54" t="s">
        <v>112</v>
      </c>
      <c r="E61" s="54"/>
      <c r="F61" s="7">
        <v>0</v>
      </c>
      <c r="G61" s="7">
        <v>0</v>
      </c>
      <c r="H61" s="7">
        <v>0</v>
      </c>
      <c r="I61" s="53" t="s">
        <v>28</v>
      </c>
    </row>
    <row r="62" spans="1:9" ht="24.75" customHeight="1" x14ac:dyDescent="0.15">
      <c r="A62" s="105" t="s">
        <v>113</v>
      </c>
      <c r="B62" s="105"/>
      <c r="C62" s="54" t="s">
        <v>114</v>
      </c>
      <c r="D62" s="54" t="s">
        <v>115</v>
      </c>
      <c r="E62" s="54"/>
      <c r="F62" s="7">
        <v>0</v>
      </c>
      <c r="G62" s="7">
        <v>0</v>
      </c>
      <c r="H62" s="7">
        <v>0</v>
      </c>
      <c r="I62" s="53" t="s">
        <v>28</v>
      </c>
    </row>
    <row r="63" spans="1:9" ht="19.5" customHeight="1" x14ac:dyDescent="0.15">
      <c r="A63" s="105" t="s">
        <v>116</v>
      </c>
      <c r="B63" s="105"/>
      <c r="C63" s="54" t="s">
        <v>117</v>
      </c>
      <c r="D63" s="54" t="s">
        <v>118</v>
      </c>
      <c r="E63" s="54"/>
      <c r="F63" s="10">
        <f>F64+F65+F66</f>
        <v>26976.11</v>
      </c>
      <c r="G63" s="10">
        <f t="shared" ref="G63:H63" si="7">G64+G65+G66</f>
        <v>26900</v>
      </c>
      <c r="H63" s="10">
        <f t="shared" si="7"/>
        <v>26900</v>
      </c>
      <c r="I63" s="53" t="s">
        <v>28</v>
      </c>
    </row>
    <row r="64" spans="1:9" ht="24" customHeight="1" x14ac:dyDescent="0.15">
      <c r="A64" s="105" t="s">
        <v>119</v>
      </c>
      <c r="B64" s="105"/>
      <c r="C64" s="54" t="s">
        <v>120</v>
      </c>
      <c r="D64" s="54" t="s">
        <v>121</v>
      </c>
      <c r="E64" s="54"/>
      <c r="F64" s="7">
        <v>14264</v>
      </c>
      <c r="G64" s="7">
        <v>14264</v>
      </c>
      <c r="H64" s="7">
        <v>14264</v>
      </c>
      <c r="I64" s="53" t="s">
        <v>28</v>
      </c>
    </row>
    <row r="65" spans="1:9" ht="24" customHeight="1" x14ac:dyDescent="0.15">
      <c r="A65" s="105" t="s">
        <v>122</v>
      </c>
      <c r="B65" s="105"/>
      <c r="C65" s="54" t="s">
        <v>123</v>
      </c>
      <c r="D65" s="54" t="s">
        <v>124</v>
      </c>
      <c r="E65" s="54"/>
      <c r="F65" s="7">
        <v>12636</v>
      </c>
      <c r="G65" s="7">
        <v>12636</v>
      </c>
      <c r="H65" s="7">
        <v>12636</v>
      </c>
      <c r="I65" s="53" t="s">
        <v>28</v>
      </c>
    </row>
    <row r="66" spans="1:9" ht="22.5" customHeight="1" x14ac:dyDescent="0.15">
      <c r="A66" s="105" t="s">
        <v>125</v>
      </c>
      <c r="B66" s="105"/>
      <c r="C66" s="54" t="s">
        <v>126</v>
      </c>
      <c r="D66" s="54" t="s">
        <v>127</v>
      </c>
      <c r="E66" s="54"/>
      <c r="F66" s="7">
        <v>76.11</v>
      </c>
      <c r="G66" s="7">
        <v>0</v>
      </c>
      <c r="H66" s="7">
        <v>0</v>
      </c>
      <c r="I66" s="53" t="s">
        <v>28</v>
      </c>
    </row>
    <row r="67" spans="1:9" ht="18.75" customHeight="1" x14ac:dyDescent="0.15">
      <c r="A67" s="105" t="s">
        <v>128</v>
      </c>
      <c r="B67" s="105"/>
      <c r="C67" s="54" t="s">
        <v>129</v>
      </c>
      <c r="D67" s="54" t="s">
        <v>27</v>
      </c>
      <c r="E67" s="54"/>
      <c r="F67" s="10">
        <f>F68+F69+F70</f>
        <v>0</v>
      </c>
      <c r="G67" s="10">
        <f t="shared" ref="G67:H67" si="8">G68+G69+G70</f>
        <v>0</v>
      </c>
      <c r="H67" s="10">
        <f t="shared" si="8"/>
        <v>0</v>
      </c>
      <c r="I67" s="53" t="s">
        <v>28</v>
      </c>
    </row>
    <row r="68" spans="1:9" ht="22.5" customHeight="1" x14ac:dyDescent="0.15">
      <c r="A68" s="105" t="s">
        <v>130</v>
      </c>
      <c r="B68" s="105"/>
      <c r="C68" s="54" t="s">
        <v>131</v>
      </c>
      <c r="D68" s="54" t="s">
        <v>132</v>
      </c>
      <c r="E68" s="54"/>
      <c r="F68" s="7">
        <v>0</v>
      </c>
      <c r="G68" s="7">
        <v>0</v>
      </c>
      <c r="H68" s="7">
        <v>0</v>
      </c>
      <c r="I68" s="53" t="s">
        <v>28</v>
      </c>
    </row>
    <row r="69" spans="1:9" ht="19.5" customHeight="1" x14ac:dyDescent="0.15">
      <c r="A69" s="105" t="s">
        <v>134</v>
      </c>
      <c r="B69" s="105"/>
      <c r="C69" s="54" t="s">
        <v>135</v>
      </c>
      <c r="D69" s="54" t="s">
        <v>136</v>
      </c>
      <c r="E69" s="54"/>
      <c r="F69" s="7">
        <v>0</v>
      </c>
      <c r="G69" s="7">
        <v>0</v>
      </c>
      <c r="H69" s="7">
        <v>0</v>
      </c>
      <c r="I69" s="53" t="s">
        <v>28</v>
      </c>
    </row>
    <row r="70" spans="1:9" ht="27.75" customHeight="1" x14ac:dyDescent="0.15">
      <c r="A70" s="105" t="s">
        <v>137</v>
      </c>
      <c r="B70" s="105"/>
      <c r="C70" s="54" t="s">
        <v>138</v>
      </c>
      <c r="D70" s="54" t="s">
        <v>139</v>
      </c>
      <c r="E70" s="54"/>
      <c r="F70" s="7">
        <v>0</v>
      </c>
      <c r="G70" s="7">
        <v>0</v>
      </c>
      <c r="H70" s="7">
        <v>0</v>
      </c>
      <c r="I70" s="53" t="s">
        <v>28</v>
      </c>
    </row>
    <row r="71" spans="1:9" ht="18" customHeight="1" x14ac:dyDescent="0.15">
      <c r="A71" s="105" t="s">
        <v>140</v>
      </c>
      <c r="B71" s="105"/>
      <c r="C71" s="54" t="s">
        <v>141</v>
      </c>
      <c r="D71" s="54" t="s">
        <v>27</v>
      </c>
      <c r="E71" s="54"/>
      <c r="F71" s="10">
        <f>F72</f>
        <v>0</v>
      </c>
      <c r="G71" s="10">
        <f t="shared" ref="G71:H71" si="9">G72</f>
        <v>0</v>
      </c>
      <c r="H71" s="10">
        <f t="shared" si="9"/>
        <v>0</v>
      </c>
      <c r="I71" s="53" t="s">
        <v>28</v>
      </c>
    </row>
    <row r="72" spans="1:9" ht="33" customHeight="1" x14ac:dyDescent="0.15">
      <c r="A72" s="105" t="s">
        <v>142</v>
      </c>
      <c r="B72" s="105"/>
      <c r="C72" s="54" t="s">
        <v>143</v>
      </c>
      <c r="D72" s="54" t="s">
        <v>144</v>
      </c>
      <c r="E72" s="54"/>
      <c r="F72" s="7">
        <v>0</v>
      </c>
      <c r="G72" s="7">
        <v>0</v>
      </c>
      <c r="H72" s="7">
        <v>0</v>
      </c>
      <c r="I72" s="53" t="s">
        <v>28</v>
      </c>
    </row>
    <row r="73" spans="1:9" ht="18" customHeight="1" x14ac:dyDescent="0.15">
      <c r="A73" s="105" t="s">
        <v>145</v>
      </c>
      <c r="B73" s="105"/>
      <c r="C73" s="54" t="s">
        <v>146</v>
      </c>
      <c r="D73" s="54" t="s">
        <v>27</v>
      </c>
      <c r="E73" s="54"/>
      <c r="F73" s="10">
        <f>F74+F75+F76+F77+F81</f>
        <v>15509807.900000002</v>
      </c>
      <c r="G73" s="10">
        <f>G74+G75+G76+G77+G81</f>
        <v>13860423.199999996</v>
      </c>
      <c r="H73" s="10">
        <f>H74+H75+H76+H77+H81</f>
        <v>13986691.649999999</v>
      </c>
      <c r="I73" s="53" t="s">
        <v>28</v>
      </c>
    </row>
    <row r="74" spans="1:9" ht="21.75" customHeight="1" x14ac:dyDescent="0.15">
      <c r="A74" s="105" t="s">
        <v>147</v>
      </c>
      <c r="B74" s="105"/>
      <c r="C74" s="54" t="s">
        <v>148</v>
      </c>
      <c r="D74" s="54" t="s">
        <v>149</v>
      </c>
      <c r="E74" s="54"/>
      <c r="F74" s="7">
        <v>0</v>
      </c>
      <c r="G74" s="7">
        <v>0</v>
      </c>
      <c r="H74" s="7">
        <v>0</v>
      </c>
      <c r="I74" s="53" t="s">
        <v>28</v>
      </c>
    </row>
    <row r="75" spans="1:9" ht="26.25" customHeight="1" x14ac:dyDescent="0.15">
      <c r="A75" s="105" t="s">
        <v>150</v>
      </c>
      <c r="B75" s="105"/>
      <c r="C75" s="54" t="s">
        <v>151</v>
      </c>
      <c r="D75" s="54" t="s">
        <v>152</v>
      </c>
      <c r="E75" s="54"/>
      <c r="F75" s="7">
        <v>0</v>
      </c>
      <c r="G75" s="7">
        <v>0</v>
      </c>
      <c r="H75" s="7">
        <v>0</v>
      </c>
      <c r="I75" s="53" t="s">
        <v>28</v>
      </c>
    </row>
    <row r="76" spans="1:9" ht="21.75" customHeight="1" x14ac:dyDescent="0.15">
      <c r="A76" s="105" t="s">
        <v>153</v>
      </c>
      <c r="B76" s="105"/>
      <c r="C76" s="54" t="s">
        <v>154</v>
      </c>
      <c r="D76" s="54" t="s">
        <v>155</v>
      </c>
      <c r="E76" s="54"/>
      <c r="F76" s="7">
        <v>0</v>
      </c>
      <c r="G76" s="7">
        <v>0</v>
      </c>
      <c r="H76" s="7">
        <v>0</v>
      </c>
      <c r="I76" s="53" t="s">
        <v>28</v>
      </c>
    </row>
    <row r="77" spans="1:9" ht="24" customHeight="1" x14ac:dyDescent="0.15">
      <c r="A77" s="105" t="s">
        <v>156</v>
      </c>
      <c r="B77" s="105"/>
      <c r="C77" s="54" t="s">
        <v>157</v>
      </c>
      <c r="D77" s="9" t="s">
        <v>27</v>
      </c>
      <c r="E77" s="54"/>
      <c r="F77" s="10">
        <f>F78+F79+F80</f>
        <v>15509807.900000002</v>
      </c>
      <c r="G77" s="10">
        <f t="shared" ref="G77:H77" si="10">G78+G79+G80</f>
        <v>13860423.199999996</v>
      </c>
      <c r="H77" s="10">
        <f t="shared" si="10"/>
        <v>13986691.649999999</v>
      </c>
      <c r="I77" s="53" t="s">
        <v>28</v>
      </c>
    </row>
    <row r="78" spans="1:9" ht="24" customHeight="1" x14ac:dyDescent="0.15">
      <c r="A78" s="108" t="s">
        <v>271</v>
      </c>
      <c r="B78" s="109"/>
      <c r="C78" s="54">
        <v>2641</v>
      </c>
      <c r="D78" s="54">
        <v>244</v>
      </c>
      <c r="E78" s="54"/>
      <c r="F78" s="16">
        <f>F30+F35-F47-F63-F71-F79-F80+796.12+304079.19</f>
        <v>12166889.450000003</v>
      </c>
      <c r="G78" s="16">
        <f>G30+G35-G47-G63-G71-G79-G80</f>
        <v>12637785.199999996</v>
      </c>
      <c r="H78" s="16">
        <f>H30+H35-H47-H63-H71-H79-H80</f>
        <v>12730579.649999999</v>
      </c>
      <c r="I78" s="54"/>
    </row>
    <row r="79" spans="1:9" ht="24" customHeight="1" x14ac:dyDescent="0.15">
      <c r="A79" s="108" t="s">
        <v>272</v>
      </c>
      <c r="B79" s="110"/>
      <c r="C79" s="54">
        <v>2642</v>
      </c>
      <c r="D79" s="54">
        <v>247</v>
      </c>
      <c r="E79" s="54"/>
      <c r="F79" s="7">
        <v>1113322.33</v>
      </c>
      <c r="G79" s="7">
        <v>1222638</v>
      </c>
      <c r="H79" s="7">
        <v>1256112</v>
      </c>
      <c r="I79" s="54"/>
    </row>
    <row r="80" spans="1:9" ht="24" customHeight="1" x14ac:dyDescent="0.15">
      <c r="A80" s="107" t="s">
        <v>266</v>
      </c>
      <c r="B80" s="105"/>
      <c r="C80" s="54">
        <v>2643</v>
      </c>
      <c r="D80" s="54">
        <v>244</v>
      </c>
      <c r="E80" s="54"/>
      <c r="F80" s="7">
        <f>F33+796.12</f>
        <v>2229596.12</v>
      </c>
      <c r="G80" s="7">
        <v>0</v>
      </c>
      <c r="H80" s="7">
        <v>0</v>
      </c>
      <c r="I80" s="54"/>
    </row>
    <row r="81" spans="1:9" ht="24" customHeight="1" x14ac:dyDescent="0.15">
      <c r="A81" s="105" t="s">
        <v>158</v>
      </c>
      <c r="B81" s="105"/>
      <c r="C81" s="54" t="s">
        <v>159</v>
      </c>
      <c r="D81" s="54" t="s">
        <v>160</v>
      </c>
      <c r="E81" s="54"/>
      <c r="F81" s="10">
        <f>F82+F83</f>
        <v>0</v>
      </c>
      <c r="G81" s="10">
        <f t="shared" ref="G81:H81" si="11">G82+G83</f>
        <v>0</v>
      </c>
      <c r="H81" s="10">
        <f t="shared" si="11"/>
        <v>0</v>
      </c>
      <c r="I81" s="53" t="s">
        <v>28</v>
      </c>
    </row>
    <row r="82" spans="1:9" ht="36.75" customHeight="1" x14ac:dyDescent="0.15">
      <c r="A82" s="105" t="s">
        <v>161</v>
      </c>
      <c r="B82" s="105"/>
      <c r="C82" s="54" t="s">
        <v>162</v>
      </c>
      <c r="D82" s="54" t="s">
        <v>163</v>
      </c>
      <c r="E82" s="54"/>
      <c r="F82" s="7">
        <v>0</v>
      </c>
      <c r="G82" s="7">
        <v>0</v>
      </c>
      <c r="H82" s="7">
        <v>0</v>
      </c>
      <c r="I82" s="53" t="s">
        <v>28</v>
      </c>
    </row>
    <row r="83" spans="1:9" ht="21" customHeight="1" x14ac:dyDescent="0.15">
      <c r="A83" s="105" t="s">
        <v>164</v>
      </c>
      <c r="B83" s="105"/>
      <c r="C83" s="54" t="s">
        <v>165</v>
      </c>
      <c r="D83" s="54" t="s">
        <v>166</v>
      </c>
      <c r="E83" s="54"/>
      <c r="F83" s="7">
        <v>0</v>
      </c>
      <c r="G83" s="7">
        <v>0</v>
      </c>
      <c r="H83" s="7">
        <v>0</v>
      </c>
      <c r="I83" s="53" t="s">
        <v>28</v>
      </c>
    </row>
    <row r="84" spans="1:9" x14ac:dyDescent="0.15">
      <c r="A84" s="105" t="s">
        <v>167</v>
      </c>
      <c r="B84" s="105"/>
      <c r="C84" s="54" t="s">
        <v>168</v>
      </c>
      <c r="D84" s="54" t="s">
        <v>169</v>
      </c>
      <c r="E84" s="54"/>
      <c r="F84" s="10">
        <f>F85+F86+F87</f>
        <v>0</v>
      </c>
      <c r="G84" s="10">
        <f t="shared" ref="G84:H84" si="12">G85+G86+G87</f>
        <v>0</v>
      </c>
      <c r="H84" s="10">
        <f t="shared" si="12"/>
        <v>0</v>
      </c>
      <c r="I84" s="53" t="s">
        <v>28</v>
      </c>
    </row>
    <row r="85" spans="1:9" ht="21" customHeight="1" x14ac:dyDescent="0.15">
      <c r="A85" s="105" t="s">
        <v>170</v>
      </c>
      <c r="B85" s="105"/>
      <c r="C85" s="54" t="s">
        <v>171</v>
      </c>
      <c r="D85" s="54"/>
      <c r="E85" s="54"/>
      <c r="F85" s="7">
        <v>0</v>
      </c>
      <c r="G85" s="7">
        <v>0</v>
      </c>
      <c r="H85" s="7">
        <v>0</v>
      </c>
      <c r="I85" s="53" t="s">
        <v>28</v>
      </c>
    </row>
    <row r="86" spans="1:9" x14ac:dyDescent="0.15">
      <c r="A86" s="105" t="s">
        <v>172</v>
      </c>
      <c r="B86" s="105"/>
      <c r="C86" s="54" t="s">
        <v>173</v>
      </c>
      <c r="D86" s="54"/>
      <c r="E86" s="54"/>
      <c r="F86" s="7">
        <v>0</v>
      </c>
      <c r="G86" s="7">
        <v>0</v>
      </c>
      <c r="H86" s="7">
        <v>0</v>
      </c>
      <c r="I86" s="53" t="s">
        <v>28</v>
      </c>
    </row>
    <row r="87" spans="1:9" x14ac:dyDescent="0.15">
      <c r="A87" s="105" t="s">
        <v>174</v>
      </c>
      <c r="B87" s="105"/>
      <c r="C87" s="54" t="s">
        <v>175</v>
      </c>
      <c r="D87" s="54"/>
      <c r="E87" s="54"/>
      <c r="F87" s="7">
        <v>0</v>
      </c>
      <c r="G87" s="7">
        <v>0</v>
      </c>
      <c r="H87" s="7">
        <v>0</v>
      </c>
      <c r="I87" s="53" t="s">
        <v>28</v>
      </c>
    </row>
    <row r="88" spans="1:9" x14ac:dyDescent="0.15">
      <c r="A88" s="105" t="s">
        <v>176</v>
      </c>
      <c r="B88" s="105"/>
      <c r="C88" s="54" t="s">
        <v>177</v>
      </c>
      <c r="D88" s="54" t="s">
        <v>27</v>
      </c>
      <c r="E88" s="54"/>
      <c r="F88" s="10">
        <f>F89+F90+F91+F92</f>
        <v>0</v>
      </c>
      <c r="G88" s="10">
        <f t="shared" ref="G88:H88" si="13">G89+G90+G91+G92</f>
        <v>0</v>
      </c>
      <c r="H88" s="10">
        <f t="shared" si="13"/>
        <v>0</v>
      </c>
      <c r="I88" s="53" t="s">
        <v>28</v>
      </c>
    </row>
    <row r="89" spans="1:9" ht="21" customHeight="1" x14ac:dyDescent="0.15">
      <c r="A89" s="105" t="s">
        <v>178</v>
      </c>
      <c r="B89" s="105"/>
      <c r="C89" s="54" t="s">
        <v>179</v>
      </c>
      <c r="D89" s="54" t="s">
        <v>180</v>
      </c>
      <c r="E89" s="54"/>
      <c r="F89" s="7">
        <v>0</v>
      </c>
      <c r="G89" s="7">
        <v>0</v>
      </c>
      <c r="H89" s="7">
        <v>0</v>
      </c>
      <c r="I89" s="53" t="s">
        <v>28</v>
      </c>
    </row>
    <row r="90" spans="1:9" ht="31.5" customHeight="1" x14ac:dyDescent="0.15">
      <c r="A90" s="105" t="s">
        <v>63</v>
      </c>
      <c r="B90" s="105"/>
      <c r="C90" s="54" t="s">
        <v>181</v>
      </c>
      <c r="D90" s="54" t="s">
        <v>180</v>
      </c>
      <c r="E90" s="54"/>
      <c r="F90" s="7">
        <v>0</v>
      </c>
      <c r="G90" s="7">
        <v>0</v>
      </c>
      <c r="H90" s="7">
        <v>0</v>
      </c>
      <c r="I90" s="53" t="s">
        <v>28</v>
      </c>
    </row>
    <row r="91" spans="1:9" ht="21" customHeight="1" x14ac:dyDescent="0.15">
      <c r="A91" s="105" t="s">
        <v>65</v>
      </c>
      <c r="B91" s="105"/>
      <c r="C91" s="54" t="s">
        <v>182</v>
      </c>
      <c r="D91" s="54" t="s">
        <v>180</v>
      </c>
      <c r="E91" s="54"/>
      <c r="F91" s="7">
        <v>0</v>
      </c>
      <c r="G91" s="7">
        <v>0</v>
      </c>
      <c r="H91" s="7">
        <v>0</v>
      </c>
      <c r="I91" s="53" t="s">
        <v>28</v>
      </c>
    </row>
    <row r="92" spans="1:9" ht="21" customHeight="1" x14ac:dyDescent="0.15">
      <c r="A92" s="105" t="s">
        <v>183</v>
      </c>
      <c r="B92" s="105"/>
      <c r="C92" s="54" t="s">
        <v>184</v>
      </c>
      <c r="D92" s="54" t="s">
        <v>180</v>
      </c>
      <c r="E92" s="54"/>
      <c r="F92" s="7">
        <v>0</v>
      </c>
      <c r="G92" s="7">
        <v>0</v>
      </c>
      <c r="H92" s="7">
        <v>0</v>
      </c>
      <c r="I92" s="53" t="s">
        <v>28</v>
      </c>
    </row>
    <row r="95" spans="1:9" x14ac:dyDescent="0.15">
      <c r="B95" s="101" t="s">
        <v>185</v>
      </c>
      <c r="C95" s="101"/>
      <c r="D95" s="101"/>
      <c r="E95" s="101"/>
      <c r="F95" s="101"/>
      <c r="G95" s="101"/>
      <c r="H95" s="101"/>
      <c r="I95" s="101"/>
    </row>
    <row r="97" spans="1:8" x14ac:dyDescent="0.15">
      <c r="A97" s="111" t="s">
        <v>186</v>
      </c>
      <c r="B97" s="111" t="s">
        <v>20</v>
      </c>
      <c r="C97" s="111" t="s">
        <v>21</v>
      </c>
      <c r="D97" s="111" t="s">
        <v>187</v>
      </c>
      <c r="E97" s="111" t="s">
        <v>22</v>
      </c>
      <c r="F97" s="111" t="s">
        <v>24</v>
      </c>
      <c r="G97" s="111"/>
      <c r="H97" s="111"/>
    </row>
    <row r="98" spans="1:8" ht="32.25" customHeight="1" x14ac:dyDescent="0.15">
      <c r="A98" s="111"/>
      <c r="B98" s="111"/>
      <c r="C98" s="111"/>
      <c r="D98" s="111"/>
      <c r="E98" s="111"/>
      <c r="F98" s="15" t="s">
        <v>268</v>
      </c>
      <c r="G98" s="15" t="s">
        <v>278</v>
      </c>
      <c r="H98" s="15" t="s">
        <v>284</v>
      </c>
    </row>
    <row r="99" spans="1:8" x14ac:dyDescent="0.15">
      <c r="A99" s="53">
        <v>1</v>
      </c>
      <c r="B99" s="53">
        <v>2</v>
      </c>
      <c r="C99" s="53">
        <v>3</v>
      </c>
      <c r="D99" s="53">
        <v>4</v>
      </c>
      <c r="E99" s="53">
        <v>5</v>
      </c>
      <c r="F99" s="53">
        <v>6</v>
      </c>
      <c r="G99" s="53">
        <v>7</v>
      </c>
      <c r="H99" s="53">
        <v>8</v>
      </c>
    </row>
    <row r="100" spans="1:8" x14ac:dyDescent="0.15">
      <c r="A100" s="53" t="s">
        <v>28</v>
      </c>
      <c r="B100" s="1" t="s">
        <v>188</v>
      </c>
      <c r="C100" s="53" t="s">
        <v>189</v>
      </c>
      <c r="D100" s="53" t="s">
        <v>133</v>
      </c>
      <c r="E100" s="53"/>
      <c r="F100" s="11">
        <f>F101+F102+F103+F106</f>
        <v>15509807.900000002</v>
      </c>
      <c r="G100" s="11">
        <f>G101+G102+G103+G106</f>
        <v>13860423.199999996</v>
      </c>
      <c r="H100" s="11">
        <f>H101+H102+H103+H106</f>
        <v>13986691.649999999</v>
      </c>
    </row>
    <row r="101" spans="1:8" ht="31.5" x14ac:dyDescent="0.15">
      <c r="A101" s="53" t="s">
        <v>190</v>
      </c>
      <c r="B101" s="1" t="s">
        <v>191</v>
      </c>
      <c r="C101" s="53" t="s">
        <v>192</v>
      </c>
      <c r="D101" s="53" t="s">
        <v>133</v>
      </c>
      <c r="E101" s="53"/>
      <c r="F101" s="2"/>
      <c r="G101" s="2"/>
      <c r="H101" s="2"/>
    </row>
    <row r="102" spans="1:8" ht="42" x14ac:dyDescent="0.15">
      <c r="A102" s="53" t="s">
        <v>193</v>
      </c>
      <c r="B102" s="1" t="s">
        <v>194</v>
      </c>
      <c r="C102" s="53" t="s">
        <v>195</v>
      </c>
      <c r="D102" s="53" t="s">
        <v>133</v>
      </c>
      <c r="E102" s="53"/>
      <c r="F102" s="2"/>
      <c r="G102" s="2"/>
      <c r="H102" s="2"/>
    </row>
    <row r="103" spans="1:8" ht="31.5" x14ac:dyDescent="0.15">
      <c r="A103" s="53" t="s">
        <v>196</v>
      </c>
      <c r="B103" s="1" t="s">
        <v>197</v>
      </c>
      <c r="C103" s="53" t="s">
        <v>198</v>
      </c>
      <c r="D103" s="53" t="s">
        <v>133</v>
      </c>
      <c r="E103" s="53"/>
      <c r="F103" s="11">
        <f>F104+F105</f>
        <v>0</v>
      </c>
      <c r="G103" s="11">
        <f t="shared" ref="G103:H103" si="14">G104+G105</f>
        <v>0</v>
      </c>
      <c r="H103" s="11">
        <f t="shared" si="14"/>
        <v>0</v>
      </c>
    </row>
    <row r="104" spans="1:8" x14ac:dyDescent="0.15">
      <c r="A104" s="53" t="s">
        <v>199</v>
      </c>
      <c r="B104" s="1" t="s">
        <v>200</v>
      </c>
      <c r="C104" s="53" t="s">
        <v>201</v>
      </c>
      <c r="D104" s="53" t="s">
        <v>133</v>
      </c>
      <c r="E104" s="53"/>
      <c r="F104" s="2"/>
      <c r="G104" s="2"/>
      <c r="H104" s="2"/>
    </row>
    <row r="105" spans="1:8" x14ac:dyDescent="0.15">
      <c r="A105" s="53" t="s">
        <v>202</v>
      </c>
      <c r="B105" s="1" t="s">
        <v>203</v>
      </c>
      <c r="C105" s="53" t="s">
        <v>204</v>
      </c>
      <c r="D105" s="53" t="s">
        <v>133</v>
      </c>
      <c r="E105" s="53"/>
      <c r="F105" s="2"/>
      <c r="G105" s="2"/>
      <c r="H105" s="2"/>
    </row>
    <row r="106" spans="1:8" ht="42" x14ac:dyDescent="0.15">
      <c r="A106" s="53" t="s">
        <v>205</v>
      </c>
      <c r="B106" s="1" t="s">
        <v>206</v>
      </c>
      <c r="C106" s="53" t="s">
        <v>207</v>
      </c>
      <c r="D106" s="53" t="s">
        <v>133</v>
      </c>
      <c r="E106" s="53"/>
      <c r="F106" s="11">
        <f>F107+F110+F113+F114+F117</f>
        <v>15509807.900000002</v>
      </c>
      <c r="G106" s="11">
        <f t="shared" ref="G106:H106" si="15">G107+G110+G113+G114+G117</f>
        <v>13860423.199999996</v>
      </c>
      <c r="H106" s="11">
        <f t="shared" si="15"/>
        <v>13986691.649999999</v>
      </c>
    </row>
    <row r="107" spans="1:8" ht="31.5" x14ac:dyDescent="0.15">
      <c r="A107" s="53" t="s">
        <v>208</v>
      </c>
      <c r="B107" s="1" t="s">
        <v>209</v>
      </c>
      <c r="C107" s="53" t="s">
        <v>210</v>
      </c>
      <c r="D107" s="53" t="s">
        <v>133</v>
      </c>
      <c r="E107" s="53"/>
      <c r="F107" s="11">
        <f>F108+F109</f>
        <v>15509807.900000002</v>
      </c>
      <c r="G107" s="11">
        <f t="shared" ref="G107:H107" si="16">G108+G109</f>
        <v>13860423.199999996</v>
      </c>
      <c r="H107" s="11">
        <f t="shared" si="16"/>
        <v>13986691.649999999</v>
      </c>
    </row>
    <row r="108" spans="1:8" x14ac:dyDescent="0.15">
      <c r="A108" s="53" t="s">
        <v>211</v>
      </c>
      <c r="B108" s="1" t="s">
        <v>200</v>
      </c>
      <c r="C108" s="53" t="s">
        <v>212</v>
      </c>
      <c r="D108" s="53" t="s">
        <v>133</v>
      </c>
      <c r="E108" s="53"/>
      <c r="F108" s="7">
        <f>F73</f>
        <v>15509807.900000002</v>
      </c>
      <c r="G108" s="7">
        <f t="shared" ref="G108:H108" si="17">G73</f>
        <v>13860423.199999996</v>
      </c>
      <c r="H108" s="7">
        <f t="shared" si="17"/>
        <v>13986691.649999999</v>
      </c>
    </row>
    <row r="109" spans="1:8" x14ac:dyDescent="0.15">
      <c r="A109" s="53" t="s">
        <v>213</v>
      </c>
      <c r="B109" s="1" t="s">
        <v>203</v>
      </c>
      <c r="C109" s="53" t="s">
        <v>214</v>
      </c>
      <c r="D109" s="53" t="s">
        <v>133</v>
      </c>
      <c r="E109" s="53"/>
      <c r="F109" s="2"/>
      <c r="G109" s="2"/>
      <c r="H109" s="2"/>
    </row>
    <row r="110" spans="1:8" ht="31.5" x14ac:dyDescent="0.15">
      <c r="A110" s="53" t="s">
        <v>215</v>
      </c>
      <c r="B110" s="1" t="s">
        <v>216</v>
      </c>
      <c r="C110" s="53" t="s">
        <v>217</v>
      </c>
      <c r="D110" s="53" t="s">
        <v>133</v>
      </c>
      <c r="E110" s="53"/>
      <c r="F110" s="2">
        <f>F111+F112</f>
        <v>0</v>
      </c>
      <c r="G110" s="2">
        <f t="shared" ref="G110:H110" si="18">G111+G112</f>
        <v>0</v>
      </c>
      <c r="H110" s="2">
        <f t="shared" si="18"/>
        <v>0</v>
      </c>
    </row>
    <row r="111" spans="1:8" x14ac:dyDescent="0.15">
      <c r="A111" s="53" t="s">
        <v>218</v>
      </c>
      <c r="B111" s="1" t="s">
        <v>200</v>
      </c>
      <c r="C111" s="53" t="s">
        <v>219</v>
      </c>
      <c r="D111" s="53" t="s">
        <v>133</v>
      </c>
      <c r="E111" s="53"/>
      <c r="F111" s="2"/>
      <c r="G111" s="2"/>
      <c r="H111" s="2"/>
    </row>
    <row r="112" spans="1:8" x14ac:dyDescent="0.15">
      <c r="A112" s="53" t="s">
        <v>220</v>
      </c>
      <c r="B112" s="1" t="s">
        <v>203</v>
      </c>
      <c r="C112" s="53" t="s">
        <v>221</v>
      </c>
      <c r="D112" s="53" t="s">
        <v>133</v>
      </c>
      <c r="E112" s="53"/>
      <c r="F112" s="2"/>
      <c r="G112" s="2"/>
      <c r="H112" s="2"/>
    </row>
    <row r="113" spans="1:8" ht="21" x14ac:dyDescent="0.15">
      <c r="A113" s="53" t="s">
        <v>222</v>
      </c>
      <c r="B113" s="1" t="s">
        <v>223</v>
      </c>
      <c r="C113" s="53" t="s">
        <v>224</v>
      </c>
      <c r="D113" s="53" t="s">
        <v>133</v>
      </c>
      <c r="E113" s="53"/>
      <c r="F113" s="2"/>
      <c r="G113" s="2"/>
      <c r="H113" s="2"/>
    </row>
    <row r="114" spans="1:8" x14ac:dyDescent="0.15">
      <c r="A114" s="53" t="s">
        <v>225</v>
      </c>
      <c r="B114" s="1" t="s">
        <v>226</v>
      </c>
      <c r="C114" s="53" t="s">
        <v>227</v>
      </c>
      <c r="D114" s="53" t="s">
        <v>133</v>
      </c>
      <c r="E114" s="53"/>
      <c r="F114" s="2">
        <f>F115+F116</f>
        <v>0</v>
      </c>
      <c r="G114" s="2">
        <f t="shared" ref="G114:H114" si="19">G115+G116</f>
        <v>0</v>
      </c>
      <c r="H114" s="2">
        <f t="shared" si="19"/>
        <v>0</v>
      </c>
    </row>
    <row r="115" spans="1:8" x14ac:dyDescent="0.15">
      <c r="A115" s="53" t="s">
        <v>228</v>
      </c>
      <c r="B115" s="1" t="s">
        <v>200</v>
      </c>
      <c r="C115" s="53" t="s">
        <v>229</v>
      </c>
      <c r="D115" s="53" t="s">
        <v>133</v>
      </c>
      <c r="E115" s="53"/>
      <c r="F115" s="2"/>
      <c r="G115" s="2"/>
      <c r="H115" s="2"/>
    </row>
    <row r="116" spans="1:8" x14ac:dyDescent="0.15">
      <c r="A116" s="53" t="s">
        <v>230</v>
      </c>
      <c r="B116" s="1" t="s">
        <v>203</v>
      </c>
      <c r="C116" s="53" t="s">
        <v>231</v>
      </c>
      <c r="D116" s="53" t="s">
        <v>133</v>
      </c>
      <c r="E116" s="53"/>
      <c r="F116" s="2"/>
      <c r="G116" s="2"/>
      <c r="H116" s="2"/>
    </row>
    <row r="117" spans="1:8" x14ac:dyDescent="0.15">
      <c r="A117" s="53" t="s">
        <v>232</v>
      </c>
      <c r="B117" s="1" t="s">
        <v>233</v>
      </c>
      <c r="C117" s="53" t="s">
        <v>234</v>
      </c>
      <c r="D117" s="53" t="s">
        <v>133</v>
      </c>
      <c r="E117" s="53"/>
      <c r="F117" s="2">
        <f>F118+F119</f>
        <v>0</v>
      </c>
      <c r="G117" s="2">
        <f t="shared" ref="G117:H117" si="20">G118+G119</f>
        <v>0</v>
      </c>
      <c r="H117" s="2">
        <f t="shared" si="20"/>
        <v>0</v>
      </c>
    </row>
    <row r="118" spans="1:8" x14ac:dyDescent="0.15">
      <c r="A118" s="53" t="s">
        <v>235</v>
      </c>
      <c r="B118" s="1" t="s">
        <v>200</v>
      </c>
      <c r="C118" s="53" t="s">
        <v>236</v>
      </c>
      <c r="D118" s="53" t="s">
        <v>133</v>
      </c>
      <c r="E118" s="53"/>
      <c r="F118" s="2"/>
      <c r="G118" s="2"/>
      <c r="H118" s="2"/>
    </row>
    <row r="119" spans="1:8" x14ac:dyDescent="0.15">
      <c r="A119" s="53" t="s">
        <v>237</v>
      </c>
      <c r="B119" s="1" t="s">
        <v>203</v>
      </c>
      <c r="C119" s="53" t="s">
        <v>238</v>
      </c>
      <c r="D119" s="53" t="s">
        <v>133</v>
      </c>
      <c r="E119" s="53"/>
      <c r="F119" s="2"/>
      <c r="G119" s="2"/>
      <c r="H119" s="2"/>
    </row>
    <row r="120" spans="1:8" ht="42" x14ac:dyDescent="0.15">
      <c r="A120" s="53" t="s">
        <v>239</v>
      </c>
      <c r="B120" s="1" t="s">
        <v>240</v>
      </c>
      <c r="C120" s="53" t="s">
        <v>241</v>
      </c>
      <c r="D120" s="53" t="s">
        <v>133</v>
      </c>
      <c r="E120" s="53"/>
      <c r="F120" s="11">
        <f>F121+F122+F123</f>
        <v>15509807.900000002</v>
      </c>
      <c r="G120" s="11">
        <f t="shared" ref="G120:H120" si="21">G121+G122+G123</f>
        <v>13860423.199999996</v>
      </c>
      <c r="H120" s="11">
        <f t="shared" si="21"/>
        <v>13986691.649999999</v>
      </c>
    </row>
    <row r="121" spans="1:8" x14ac:dyDescent="0.15">
      <c r="A121" s="53" t="s">
        <v>242</v>
      </c>
      <c r="B121" s="1" t="s">
        <v>243</v>
      </c>
      <c r="C121" s="53" t="s">
        <v>244</v>
      </c>
      <c r="D121" s="53" t="s">
        <v>247</v>
      </c>
      <c r="E121" s="53"/>
      <c r="F121" s="7">
        <f>F106</f>
        <v>15509807.900000002</v>
      </c>
      <c r="G121" s="7">
        <f t="shared" ref="G121:H121" si="22">G106</f>
        <v>13860423.199999996</v>
      </c>
      <c r="H121" s="7">
        <f t="shared" si="22"/>
        <v>13986691.649999999</v>
      </c>
    </row>
    <row r="122" spans="1:8" x14ac:dyDescent="0.15">
      <c r="A122" s="53" t="s">
        <v>245</v>
      </c>
      <c r="B122" s="1" t="s">
        <v>243</v>
      </c>
      <c r="C122" s="53" t="s">
        <v>246</v>
      </c>
      <c r="D122" s="53" t="s">
        <v>250</v>
      </c>
      <c r="E122" s="53"/>
      <c r="F122" s="2"/>
      <c r="G122" s="2"/>
      <c r="H122" s="2"/>
    </row>
    <row r="123" spans="1:8" x14ac:dyDescent="0.15">
      <c r="A123" s="53" t="s">
        <v>248</v>
      </c>
      <c r="B123" s="1" t="s">
        <v>243</v>
      </c>
      <c r="C123" s="53" t="s">
        <v>249</v>
      </c>
      <c r="D123" s="53">
        <v>2023</v>
      </c>
      <c r="E123" s="53"/>
      <c r="F123" s="2"/>
      <c r="G123" s="2"/>
      <c r="H123" s="2"/>
    </row>
    <row r="124" spans="1:8" ht="42" x14ac:dyDescent="0.15">
      <c r="A124" s="53" t="s">
        <v>251</v>
      </c>
      <c r="B124" s="1" t="s">
        <v>252</v>
      </c>
      <c r="C124" s="53" t="s">
        <v>253</v>
      </c>
      <c r="D124" s="53" t="s">
        <v>133</v>
      </c>
      <c r="E124" s="53"/>
      <c r="F124" s="2">
        <f>F125+F126+F127</f>
        <v>0</v>
      </c>
      <c r="G124" s="2">
        <f t="shared" ref="G124:H124" si="23">G125+G126+G127</f>
        <v>0</v>
      </c>
      <c r="H124" s="2">
        <f t="shared" si="23"/>
        <v>0</v>
      </c>
    </row>
    <row r="125" spans="1:8" x14ac:dyDescent="0.15">
      <c r="A125" s="53" t="s">
        <v>254</v>
      </c>
      <c r="B125" s="1" t="s">
        <v>243</v>
      </c>
      <c r="C125" s="53" t="s">
        <v>255</v>
      </c>
      <c r="D125" s="53" t="s">
        <v>247</v>
      </c>
      <c r="E125" s="53"/>
      <c r="F125" s="2"/>
      <c r="G125" s="2"/>
      <c r="H125" s="2"/>
    </row>
    <row r="126" spans="1:8" x14ac:dyDescent="0.15">
      <c r="A126" s="53" t="s">
        <v>256</v>
      </c>
      <c r="B126" s="1" t="s">
        <v>243</v>
      </c>
      <c r="C126" s="53" t="s">
        <v>257</v>
      </c>
      <c r="D126" s="53" t="s">
        <v>250</v>
      </c>
      <c r="E126" s="53"/>
      <c r="F126" s="2"/>
      <c r="G126" s="2"/>
      <c r="H126" s="2"/>
    </row>
    <row r="127" spans="1:8" x14ac:dyDescent="0.15">
      <c r="A127" s="53" t="s">
        <v>258</v>
      </c>
      <c r="B127" s="1" t="s">
        <v>243</v>
      </c>
      <c r="C127" s="53" t="s">
        <v>259</v>
      </c>
      <c r="D127" s="53">
        <v>2023</v>
      </c>
      <c r="E127" s="53"/>
      <c r="F127" s="2"/>
      <c r="G127" s="2"/>
      <c r="H127" s="2"/>
    </row>
    <row r="129" spans="1:7" x14ac:dyDescent="0.15">
      <c r="A129" s="113" t="s">
        <v>260</v>
      </c>
      <c r="B129" s="113"/>
      <c r="C129" s="114" t="s">
        <v>274</v>
      </c>
      <c r="D129" s="115"/>
      <c r="E129" s="52"/>
      <c r="F129" s="114" t="s">
        <v>275</v>
      </c>
      <c r="G129" s="115"/>
    </row>
    <row r="130" spans="1:7" x14ac:dyDescent="0.15">
      <c r="C130" s="112" t="s">
        <v>261</v>
      </c>
      <c r="D130" s="112"/>
      <c r="E130" s="49" t="s">
        <v>2</v>
      </c>
      <c r="F130" s="112" t="s">
        <v>3</v>
      </c>
      <c r="G130" s="112"/>
    </row>
    <row r="132" spans="1:7" x14ac:dyDescent="0.15">
      <c r="A132" s="113" t="s">
        <v>262</v>
      </c>
      <c r="B132" s="113"/>
      <c r="C132" s="114" t="s">
        <v>269</v>
      </c>
      <c r="D132" s="115"/>
      <c r="E132" s="51" t="s">
        <v>273</v>
      </c>
      <c r="F132" s="114" t="s">
        <v>270</v>
      </c>
      <c r="G132" s="115"/>
    </row>
    <row r="133" spans="1:7" ht="21" x14ac:dyDescent="0.15">
      <c r="C133" s="112" t="s">
        <v>261</v>
      </c>
      <c r="D133" s="112"/>
      <c r="E133" s="49" t="s">
        <v>263</v>
      </c>
      <c r="F133" s="112" t="s">
        <v>264</v>
      </c>
      <c r="G133" s="112"/>
    </row>
    <row r="134" spans="1:7" x14ac:dyDescent="0.15">
      <c r="A134" s="112" t="s">
        <v>265</v>
      </c>
      <c r="B134" s="112"/>
    </row>
  </sheetData>
  <mergeCells count="104">
    <mergeCell ref="C133:D133"/>
    <mergeCell ref="F133:G133"/>
    <mergeCell ref="A134:B134"/>
    <mergeCell ref="A129:B129"/>
    <mergeCell ref="C129:D129"/>
    <mergeCell ref="F129:G129"/>
    <mergeCell ref="C130:D130"/>
    <mergeCell ref="F130:G130"/>
    <mergeCell ref="A132:B132"/>
    <mergeCell ref="C132:D132"/>
    <mergeCell ref="F132:G132"/>
    <mergeCell ref="A91:B91"/>
    <mergeCell ref="A92:B92"/>
    <mergeCell ref="B95:I95"/>
    <mergeCell ref="A97:A98"/>
    <mergeCell ref="B97:B98"/>
    <mergeCell ref="C97:C98"/>
    <mergeCell ref="D97:D98"/>
    <mergeCell ref="E97:E98"/>
    <mergeCell ref="F97:H97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  <mergeCell ref="G2:I2"/>
    <mergeCell ref="G3:I3"/>
    <mergeCell ref="G4:I4"/>
    <mergeCell ref="H5:I5"/>
    <mergeCell ref="H6:I6"/>
    <mergeCell ref="G7:I7"/>
  </mergeCells>
  <pageMargins left="0.70866141732283472" right="0.70866141732283472" top="0.74803149606299213" bottom="0.74803149606299213" header="0.31496062992125984" footer="0.31496062992125984"/>
  <pageSetup paperSize="9" scale="51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C419D-4FD3-439D-AA50-BB995454D683}">
  <sheetPr>
    <pageSetUpPr fitToPage="1"/>
  </sheetPr>
  <dimension ref="A1:I134"/>
  <sheetViews>
    <sheetView topLeftCell="A67" workbookViewId="0">
      <selection activeCell="F32" sqref="F32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101" t="s">
        <v>0</v>
      </c>
      <c r="H2" s="101"/>
      <c r="I2" s="101"/>
    </row>
    <row r="3" spans="2:9" ht="21" customHeight="1" x14ac:dyDescent="0.15">
      <c r="G3" s="102" t="s">
        <v>279</v>
      </c>
      <c r="H3" s="102"/>
      <c r="I3" s="102"/>
    </row>
    <row r="4" spans="2:9" ht="15" customHeight="1" x14ac:dyDescent="0.15">
      <c r="G4" s="103" t="s">
        <v>1</v>
      </c>
      <c r="H4" s="103"/>
      <c r="I4" s="103"/>
    </row>
    <row r="5" spans="2:9" ht="18" customHeight="1" x14ac:dyDescent="0.15">
      <c r="G5" s="57"/>
      <c r="H5" s="102" t="s">
        <v>277</v>
      </c>
      <c r="I5" s="102"/>
    </row>
    <row r="6" spans="2:9" ht="15" customHeight="1" x14ac:dyDescent="0.15">
      <c r="G6" s="58" t="s">
        <v>2</v>
      </c>
      <c r="H6" s="103" t="s">
        <v>3</v>
      </c>
      <c r="I6" s="103"/>
    </row>
    <row r="7" spans="2:9" ht="30" customHeight="1" x14ac:dyDescent="0.15">
      <c r="G7" s="97" t="s">
        <v>297</v>
      </c>
      <c r="H7" s="97"/>
      <c r="I7" s="97"/>
    </row>
    <row r="8" spans="2:9" ht="20.100000000000001" customHeight="1" x14ac:dyDescent="0.15">
      <c r="G8" s="97" t="s">
        <v>4</v>
      </c>
      <c r="H8" s="97"/>
      <c r="I8" s="97"/>
    </row>
    <row r="9" spans="2:9" ht="9.75" customHeight="1" x14ac:dyDescent="0.15"/>
    <row r="10" spans="2:9" ht="20.25" customHeight="1" x14ac:dyDescent="0.15">
      <c r="B10" s="98" t="s">
        <v>5</v>
      </c>
      <c r="C10" s="98"/>
      <c r="D10" s="98"/>
      <c r="E10" s="98"/>
      <c r="F10" s="98"/>
      <c r="G10" s="98"/>
      <c r="H10" s="12"/>
      <c r="I10" s="12"/>
    </row>
    <row r="11" spans="2:9" ht="30" customHeight="1" x14ac:dyDescent="0.15">
      <c r="B11" s="98" t="s">
        <v>281</v>
      </c>
      <c r="C11" s="98"/>
      <c r="D11" s="98"/>
      <c r="E11" s="98"/>
      <c r="F11" s="98"/>
      <c r="G11" s="98"/>
      <c r="H11" s="12"/>
      <c r="I11" s="12"/>
    </row>
    <row r="12" spans="2:9" ht="18.75" customHeight="1" x14ac:dyDescent="0.15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15">
      <c r="C13" s="14" t="s">
        <v>7</v>
      </c>
      <c r="D13" s="99" t="s">
        <v>298</v>
      </c>
      <c r="E13" s="99"/>
      <c r="F13" s="99"/>
      <c r="G13" s="14" t="s">
        <v>8</v>
      </c>
      <c r="H13" s="15" t="s">
        <v>299</v>
      </c>
      <c r="I13" s="15"/>
    </row>
    <row r="14" spans="2:9" ht="18.75" customHeight="1" x14ac:dyDescent="0.15">
      <c r="G14" s="62" t="s">
        <v>9</v>
      </c>
      <c r="H14" s="6">
        <v>52302592</v>
      </c>
      <c r="I14" s="60"/>
    </row>
    <row r="15" spans="2:9" ht="26.25" customHeight="1" x14ac:dyDescent="0.15">
      <c r="B15" s="4" t="s">
        <v>10</v>
      </c>
      <c r="C15" s="100" t="s">
        <v>267</v>
      </c>
      <c r="D15" s="100"/>
      <c r="E15" s="100"/>
      <c r="F15" s="100"/>
      <c r="G15" s="62" t="s">
        <v>11</v>
      </c>
      <c r="H15" s="6">
        <v>504</v>
      </c>
      <c r="I15" s="60"/>
    </row>
    <row r="16" spans="2:9" ht="18.75" customHeight="1" x14ac:dyDescent="0.15">
      <c r="G16" s="62" t="s">
        <v>9</v>
      </c>
      <c r="H16" s="8">
        <v>52320518</v>
      </c>
      <c r="I16" s="60"/>
    </row>
    <row r="17" spans="1:9" ht="18.75" customHeight="1" x14ac:dyDescent="0.15">
      <c r="G17" s="62" t="s">
        <v>12</v>
      </c>
      <c r="H17" s="6">
        <v>5512004494</v>
      </c>
      <c r="I17" s="60"/>
    </row>
    <row r="18" spans="1:9" ht="30.75" customHeight="1" x14ac:dyDescent="0.15">
      <c r="B18" s="4" t="s">
        <v>13</v>
      </c>
      <c r="C18" s="100" t="s">
        <v>276</v>
      </c>
      <c r="D18" s="100"/>
      <c r="E18" s="100"/>
      <c r="F18" s="100"/>
      <c r="G18" s="62" t="s">
        <v>14</v>
      </c>
      <c r="H18" s="6">
        <v>551201001</v>
      </c>
      <c r="I18" s="60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62" t="s">
        <v>17</v>
      </c>
      <c r="H19" s="60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101" t="s">
        <v>19</v>
      </c>
      <c r="C21" s="101"/>
      <c r="D21" s="101"/>
      <c r="E21" s="101"/>
      <c r="F21" s="101"/>
      <c r="G21" s="101"/>
      <c r="H21" s="101"/>
    </row>
    <row r="22" spans="1:9" ht="18" customHeight="1" x14ac:dyDescent="0.15"/>
    <row r="23" spans="1:9" ht="19.5" customHeight="1" x14ac:dyDescent="0.15">
      <c r="A23" s="106" t="s">
        <v>20</v>
      </c>
      <c r="B23" s="106"/>
      <c r="C23" s="104" t="s">
        <v>21</v>
      </c>
      <c r="D23" s="104" t="s">
        <v>22</v>
      </c>
      <c r="E23" s="104" t="s">
        <v>23</v>
      </c>
      <c r="F23" s="104" t="s">
        <v>24</v>
      </c>
      <c r="G23" s="104"/>
      <c r="H23" s="104"/>
    </row>
    <row r="24" spans="1:9" ht="27" customHeight="1" x14ac:dyDescent="0.15">
      <c r="A24" s="106"/>
      <c r="B24" s="106"/>
      <c r="C24" s="104"/>
      <c r="D24" s="104"/>
      <c r="E24" s="104"/>
      <c r="F24" s="15" t="s">
        <v>268</v>
      </c>
      <c r="G24" s="15" t="s">
        <v>278</v>
      </c>
      <c r="H24" s="15" t="s">
        <v>284</v>
      </c>
    </row>
    <row r="25" spans="1:9" ht="16.5" customHeight="1" x14ac:dyDescent="0.15">
      <c r="A25" s="104">
        <v>1</v>
      </c>
      <c r="B25" s="104"/>
      <c r="C25" s="59">
        <v>2</v>
      </c>
      <c r="D25" s="59">
        <v>3</v>
      </c>
      <c r="E25" s="59">
        <v>4</v>
      </c>
      <c r="F25" s="59">
        <v>5</v>
      </c>
      <c r="G25" s="59">
        <v>6</v>
      </c>
      <c r="H25" s="59">
        <v>7</v>
      </c>
    </row>
    <row r="26" spans="1:9" ht="16.5" customHeight="1" x14ac:dyDescent="0.15">
      <c r="A26" s="105" t="s">
        <v>25</v>
      </c>
      <c r="B26" s="105"/>
      <c r="C26" s="59" t="s">
        <v>26</v>
      </c>
      <c r="D26" s="59" t="s">
        <v>27</v>
      </c>
      <c r="E26" s="59" t="s">
        <v>27</v>
      </c>
      <c r="F26" s="10">
        <v>304875.31</v>
      </c>
      <c r="G26" s="7">
        <v>0</v>
      </c>
      <c r="H26" s="7">
        <v>0</v>
      </c>
      <c r="I26" s="60" t="s">
        <v>28</v>
      </c>
    </row>
    <row r="27" spans="1:9" ht="16.5" customHeight="1" x14ac:dyDescent="0.15">
      <c r="A27" s="105" t="s">
        <v>29</v>
      </c>
      <c r="B27" s="105"/>
      <c r="C27" s="59" t="s">
        <v>30</v>
      </c>
      <c r="D27" s="59" t="s">
        <v>27</v>
      </c>
      <c r="E27" s="59" t="s">
        <v>27</v>
      </c>
      <c r="F27" s="7">
        <v>0</v>
      </c>
      <c r="G27" s="7">
        <v>0</v>
      </c>
      <c r="H27" s="7">
        <v>0</v>
      </c>
      <c r="I27" s="60" t="s">
        <v>28</v>
      </c>
    </row>
    <row r="28" spans="1:9" ht="16.5" customHeight="1" x14ac:dyDescent="0.15">
      <c r="A28" s="105" t="s">
        <v>31</v>
      </c>
      <c r="B28" s="105"/>
      <c r="C28" s="59" t="s">
        <v>32</v>
      </c>
      <c r="D28" s="59"/>
      <c r="E28" s="59"/>
      <c r="F28" s="10">
        <f>F29+F30+F34+F35+F39+F40</f>
        <v>54866620.090000004</v>
      </c>
      <c r="G28" s="10">
        <f t="shared" ref="G28:H28" si="0">G29+G30+G34+G35+G39+G40</f>
        <v>50448841.539999999</v>
      </c>
      <c r="H28" s="10">
        <f t="shared" si="0"/>
        <v>50575109.990000002</v>
      </c>
      <c r="I28" s="60" t="s">
        <v>28</v>
      </c>
    </row>
    <row r="29" spans="1:9" ht="21.75" customHeight="1" x14ac:dyDescent="0.15">
      <c r="A29" s="105" t="s">
        <v>33</v>
      </c>
      <c r="B29" s="105"/>
      <c r="C29" s="59" t="s">
        <v>34</v>
      </c>
      <c r="D29" s="59" t="s">
        <v>35</v>
      </c>
      <c r="E29" s="59"/>
      <c r="F29" s="7"/>
      <c r="G29" s="7"/>
      <c r="H29" s="7"/>
      <c r="I29" s="60" t="s">
        <v>28</v>
      </c>
    </row>
    <row r="30" spans="1:9" ht="18.75" customHeight="1" x14ac:dyDescent="0.15">
      <c r="A30" s="105" t="s">
        <v>36</v>
      </c>
      <c r="B30" s="105"/>
      <c r="C30" s="59" t="s">
        <v>37</v>
      </c>
      <c r="D30" s="59" t="s">
        <v>38</v>
      </c>
      <c r="E30" s="59"/>
      <c r="F30" s="10">
        <f>F31+F32+F33</f>
        <v>46684366.090000004</v>
      </c>
      <c r="G30" s="10">
        <f t="shared" ref="G30:H30" si="1">G31+G32+G33</f>
        <v>42297487.539999999</v>
      </c>
      <c r="H30" s="10">
        <f t="shared" si="1"/>
        <v>43050081.539999999</v>
      </c>
      <c r="I30" s="60" t="s">
        <v>28</v>
      </c>
    </row>
    <row r="31" spans="1:9" ht="46.5" customHeight="1" x14ac:dyDescent="0.15">
      <c r="A31" s="105" t="s">
        <v>39</v>
      </c>
      <c r="B31" s="105"/>
      <c r="C31" s="59" t="s">
        <v>40</v>
      </c>
      <c r="D31" s="59" t="s">
        <v>38</v>
      </c>
      <c r="E31" s="59"/>
      <c r="F31" s="7">
        <v>44455566.090000004</v>
      </c>
      <c r="G31" s="7">
        <v>42297487.539999999</v>
      </c>
      <c r="H31" s="7">
        <v>43050081.539999999</v>
      </c>
      <c r="I31" s="60" t="s">
        <v>28</v>
      </c>
    </row>
    <row r="32" spans="1:9" ht="34.5" customHeight="1" x14ac:dyDescent="0.15">
      <c r="A32" s="105" t="s">
        <v>41</v>
      </c>
      <c r="B32" s="105"/>
      <c r="C32" s="59" t="s">
        <v>42</v>
      </c>
      <c r="D32" s="59" t="s">
        <v>38</v>
      </c>
      <c r="E32" s="59"/>
      <c r="F32" s="7">
        <v>0</v>
      </c>
      <c r="G32" s="7">
        <v>0</v>
      </c>
      <c r="H32" s="7">
        <v>0</v>
      </c>
      <c r="I32" s="60" t="s">
        <v>28</v>
      </c>
    </row>
    <row r="33" spans="1:9" ht="21.75" customHeight="1" x14ac:dyDescent="0.15">
      <c r="A33" s="107" t="s">
        <v>266</v>
      </c>
      <c r="B33" s="105"/>
      <c r="C33" s="59">
        <v>1230</v>
      </c>
      <c r="D33" s="59">
        <v>130</v>
      </c>
      <c r="E33" s="59"/>
      <c r="F33" s="7">
        <v>2228800</v>
      </c>
      <c r="G33" s="7">
        <v>0</v>
      </c>
      <c r="H33" s="7">
        <v>0</v>
      </c>
      <c r="I33" s="59"/>
    </row>
    <row r="34" spans="1:9" ht="19.5" customHeight="1" x14ac:dyDescent="0.15">
      <c r="A34" s="105" t="s">
        <v>43</v>
      </c>
      <c r="B34" s="105"/>
      <c r="C34" s="59" t="s">
        <v>44</v>
      </c>
      <c r="D34" s="59" t="s">
        <v>45</v>
      </c>
      <c r="E34" s="59"/>
      <c r="F34" s="7">
        <v>0</v>
      </c>
      <c r="G34" s="7">
        <v>0</v>
      </c>
      <c r="H34" s="7">
        <v>0</v>
      </c>
      <c r="I34" s="60" t="s">
        <v>28</v>
      </c>
    </row>
    <row r="35" spans="1:9" ht="19.5" customHeight="1" x14ac:dyDescent="0.15">
      <c r="A35" s="105" t="s">
        <v>46</v>
      </c>
      <c r="B35" s="105"/>
      <c r="C35" s="59" t="s">
        <v>47</v>
      </c>
      <c r="D35" s="59" t="s">
        <v>48</v>
      </c>
      <c r="E35" s="59"/>
      <c r="F35" s="10">
        <f>F36+F37+F38</f>
        <v>8182254</v>
      </c>
      <c r="G35" s="10">
        <f t="shared" ref="G35:H35" si="2">G36+G37+G38</f>
        <v>8151354</v>
      </c>
      <c r="H35" s="10">
        <f t="shared" si="2"/>
        <v>7525028.4500000002</v>
      </c>
      <c r="I35" s="60" t="s">
        <v>28</v>
      </c>
    </row>
    <row r="36" spans="1:9" ht="19.5" customHeight="1" x14ac:dyDescent="0.15">
      <c r="A36" s="105" t="s">
        <v>49</v>
      </c>
      <c r="B36" s="105"/>
      <c r="C36" s="59" t="s">
        <v>50</v>
      </c>
      <c r="D36" s="59" t="s">
        <v>48</v>
      </c>
      <c r="E36" s="59"/>
      <c r="F36" s="7">
        <v>8182254</v>
      </c>
      <c r="G36" s="7">
        <v>8151354</v>
      </c>
      <c r="H36" s="7">
        <v>7525028.4500000002</v>
      </c>
      <c r="I36" s="60" t="s">
        <v>28</v>
      </c>
    </row>
    <row r="37" spans="1:9" ht="19.5" customHeight="1" x14ac:dyDescent="0.15">
      <c r="A37" s="105" t="s">
        <v>51</v>
      </c>
      <c r="B37" s="105"/>
      <c r="C37" s="59" t="s">
        <v>52</v>
      </c>
      <c r="D37" s="59" t="s">
        <v>48</v>
      </c>
      <c r="E37" s="59"/>
      <c r="F37" s="7">
        <v>0</v>
      </c>
      <c r="G37" s="7">
        <v>0</v>
      </c>
      <c r="H37" s="7">
        <v>0</v>
      </c>
      <c r="I37" s="60" t="s">
        <v>28</v>
      </c>
    </row>
    <row r="38" spans="1:9" ht="19.5" customHeight="1" x14ac:dyDescent="0.15">
      <c r="A38" s="107" t="s">
        <v>266</v>
      </c>
      <c r="B38" s="105"/>
      <c r="C38" s="59">
        <v>1430</v>
      </c>
      <c r="D38" s="59"/>
      <c r="E38" s="59"/>
      <c r="F38" s="7">
        <v>0</v>
      </c>
      <c r="G38" s="7">
        <v>0</v>
      </c>
      <c r="H38" s="7">
        <v>0</v>
      </c>
      <c r="I38" s="59"/>
    </row>
    <row r="39" spans="1:9" ht="19.5" customHeight="1" x14ac:dyDescent="0.15">
      <c r="A39" s="105" t="s">
        <v>53</v>
      </c>
      <c r="B39" s="105"/>
      <c r="C39" s="59" t="s">
        <v>54</v>
      </c>
      <c r="D39" s="59" t="s">
        <v>55</v>
      </c>
      <c r="E39" s="59"/>
      <c r="F39" s="7">
        <v>0</v>
      </c>
      <c r="G39" s="7">
        <v>0</v>
      </c>
      <c r="H39" s="7">
        <v>0</v>
      </c>
      <c r="I39" s="60" t="s">
        <v>28</v>
      </c>
    </row>
    <row r="40" spans="1:9" ht="19.5" customHeight="1" x14ac:dyDescent="0.15">
      <c r="A40" s="105" t="s">
        <v>56</v>
      </c>
      <c r="B40" s="105"/>
      <c r="C40" s="59" t="s">
        <v>57</v>
      </c>
      <c r="D40" s="59"/>
      <c r="E40" s="59"/>
      <c r="F40" s="7">
        <v>0</v>
      </c>
      <c r="G40" s="7">
        <v>0</v>
      </c>
      <c r="H40" s="7">
        <v>0</v>
      </c>
      <c r="I40" s="60" t="s">
        <v>28</v>
      </c>
    </row>
    <row r="41" spans="1:9" ht="19.5" customHeight="1" x14ac:dyDescent="0.15">
      <c r="A41" s="105" t="s">
        <v>58</v>
      </c>
      <c r="B41" s="105"/>
      <c r="C41" s="59" t="s">
        <v>59</v>
      </c>
      <c r="D41" s="59" t="s">
        <v>27</v>
      </c>
      <c r="E41" s="59"/>
      <c r="F41" s="7">
        <v>0</v>
      </c>
      <c r="G41" s="7">
        <v>0</v>
      </c>
      <c r="H41" s="7">
        <v>0</v>
      </c>
      <c r="I41" s="60" t="s">
        <v>28</v>
      </c>
    </row>
    <row r="42" spans="1:9" ht="35.25" customHeight="1" x14ac:dyDescent="0.15">
      <c r="A42" s="105" t="s">
        <v>60</v>
      </c>
      <c r="B42" s="105"/>
      <c r="C42" s="59" t="s">
        <v>61</v>
      </c>
      <c r="D42" s="59" t="s">
        <v>62</v>
      </c>
      <c r="E42" s="59"/>
      <c r="F42" s="7">
        <v>0</v>
      </c>
      <c r="G42" s="7">
        <v>0</v>
      </c>
      <c r="H42" s="7">
        <v>0</v>
      </c>
      <c r="I42" s="60" t="s">
        <v>28</v>
      </c>
    </row>
    <row r="43" spans="1:9" ht="35.25" customHeight="1" x14ac:dyDescent="0.15">
      <c r="A43" s="105" t="s">
        <v>63</v>
      </c>
      <c r="B43" s="105"/>
      <c r="C43" s="59" t="s">
        <v>64</v>
      </c>
      <c r="D43" s="59" t="s">
        <v>62</v>
      </c>
      <c r="E43" s="59"/>
      <c r="F43" s="7">
        <v>0</v>
      </c>
      <c r="G43" s="7">
        <v>0</v>
      </c>
      <c r="H43" s="7">
        <v>0</v>
      </c>
      <c r="I43" s="60" t="s">
        <v>28</v>
      </c>
    </row>
    <row r="44" spans="1:9" ht="22.5" customHeight="1" x14ac:dyDescent="0.15">
      <c r="A44" s="105" t="s">
        <v>65</v>
      </c>
      <c r="B44" s="105"/>
      <c r="C44" s="59" t="s">
        <v>66</v>
      </c>
      <c r="D44" s="59" t="s">
        <v>62</v>
      </c>
      <c r="E44" s="59"/>
      <c r="F44" s="7">
        <v>0</v>
      </c>
      <c r="G44" s="7">
        <v>0</v>
      </c>
      <c r="H44" s="7">
        <v>0</v>
      </c>
      <c r="I44" s="60" t="s">
        <v>28</v>
      </c>
    </row>
    <row r="45" spans="1:9" ht="27.75" customHeight="1" x14ac:dyDescent="0.15">
      <c r="A45" s="105" t="s">
        <v>67</v>
      </c>
      <c r="B45" s="105"/>
      <c r="C45" s="59" t="s">
        <v>68</v>
      </c>
      <c r="D45" s="59" t="s">
        <v>62</v>
      </c>
      <c r="E45" s="59"/>
      <c r="F45" s="7">
        <v>0</v>
      </c>
      <c r="G45" s="7">
        <v>0</v>
      </c>
      <c r="H45" s="7">
        <v>0</v>
      </c>
      <c r="I45" s="60" t="s">
        <v>28</v>
      </c>
    </row>
    <row r="46" spans="1:9" ht="18" customHeight="1" x14ac:dyDescent="0.15">
      <c r="A46" s="105" t="s">
        <v>69</v>
      </c>
      <c r="B46" s="105"/>
      <c r="C46" s="59" t="s">
        <v>70</v>
      </c>
      <c r="D46" s="59" t="s">
        <v>27</v>
      </c>
      <c r="E46" s="59"/>
      <c r="F46" s="10">
        <f>F47+F57+F63+F67+F71+F73</f>
        <v>55171495.400000006</v>
      </c>
      <c r="G46" s="10">
        <f t="shared" ref="G46:H46" si="3">G47+G57+G63+G67+G71+G73</f>
        <v>50448841.539999999</v>
      </c>
      <c r="H46" s="10">
        <f t="shared" si="3"/>
        <v>50575109.990000002</v>
      </c>
      <c r="I46" s="60" t="s">
        <v>28</v>
      </c>
    </row>
    <row r="47" spans="1:9" ht="26.25" customHeight="1" x14ac:dyDescent="0.15">
      <c r="A47" s="105" t="s">
        <v>71</v>
      </c>
      <c r="B47" s="105"/>
      <c r="C47" s="59" t="s">
        <v>72</v>
      </c>
      <c r="D47" s="59" t="s">
        <v>27</v>
      </c>
      <c r="E47" s="59"/>
      <c r="F47" s="10">
        <f>F48+F49+F50+F51+F54+F55+F56</f>
        <v>39126751.390000001</v>
      </c>
      <c r="G47" s="10">
        <f t="shared" ref="G47:H47" si="4">G48+G49+G50+G51+G54+G55+G56</f>
        <v>36561518.340000004</v>
      </c>
      <c r="H47" s="10">
        <f t="shared" si="4"/>
        <v>36561518.340000004</v>
      </c>
      <c r="I47" s="60" t="s">
        <v>28</v>
      </c>
    </row>
    <row r="48" spans="1:9" ht="24" customHeight="1" x14ac:dyDescent="0.15">
      <c r="A48" s="105" t="s">
        <v>73</v>
      </c>
      <c r="B48" s="105"/>
      <c r="C48" s="59" t="s">
        <v>74</v>
      </c>
      <c r="D48" s="59" t="s">
        <v>75</v>
      </c>
      <c r="E48" s="59"/>
      <c r="F48" s="7">
        <v>30135420.02</v>
      </c>
      <c r="G48" s="7">
        <v>28081041.780000001</v>
      </c>
      <c r="H48" s="7">
        <v>28081041.780000001</v>
      </c>
      <c r="I48" s="60" t="s">
        <v>28</v>
      </c>
    </row>
    <row r="49" spans="1:9" ht="17.25" customHeight="1" x14ac:dyDescent="0.15">
      <c r="A49" s="105" t="s">
        <v>76</v>
      </c>
      <c r="B49" s="105"/>
      <c r="C49" s="59" t="s">
        <v>77</v>
      </c>
      <c r="D49" s="59" t="s">
        <v>78</v>
      </c>
      <c r="E49" s="59"/>
      <c r="F49" s="7">
        <v>0</v>
      </c>
      <c r="G49" s="7">
        <v>0</v>
      </c>
      <c r="H49" s="7">
        <v>0</v>
      </c>
      <c r="I49" s="60" t="s">
        <v>28</v>
      </c>
    </row>
    <row r="50" spans="1:9" ht="33" customHeight="1" x14ac:dyDescent="0.15">
      <c r="A50" s="105" t="s">
        <v>79</v>
      </c>
      <c r="B50" s="105"/>
      <c r="C50" s="59" t="s">
        <v>80</v>
      </c>
      <c r="D50" s="59" t="s">
        <v>81</v>
      </c>
      <c r="E50" s="59"/>
      <c r="F50" s="7">
        <v>0</v>
      </c>
      <c r="G50" s="7">
        <v>0</v>
      </c>
      <c r="H50" s="7">
        <v>0</v>
      </c>
      <c r="I50" s="60" t="s">
        <v>28</v>
      </c>
    </row>
    <row r="51" spans="1:9" ht="28.5" customHeight="1" x14ac:dyDescent="0.15">
      <c r="A51" s="105" t="s">
        <v>82</v>
      </c>
      <c r="B51" s="105"/>
      <c r="C51" s="59" t="s">
        <v>83</v>
      </c>
      <c r="D51" s="59" t="s">
        <v>84</v>
      </c>
      <c r="E51" s="59"/>
      <c r="F51" s="10">
        <f>F52+F53</f>
        <v>8991331.3699999992</v>
      </c>
      <c r="G51" s="10">
        <f t="shared" ref="G51:H51" si="5">G52+G53</f>
        <v>8480476.5600000005</v>
      </c>
      <c r="H51" s="10">
        <f t="shared" si="5"/>
        <v>8480476.5600000005</v>
      </c>
      <c r="I51" s="60" t="s">
        <v>28</v>
      </c>
    </row>
    <row r="52" spans="1:9" ht="24" customHeight="1" x14ac:dyDescent="0.15">
      <c r="A52" s="105" t="s">
        <v>85</v>
      </c>
      <c r="B52" s="105"/>
      <c r="C52" s="59" t="s">
        <v>86</v>
      </c>
      <c r="D52" s="59" t="s">
        <v>84</v>
      </c>
      <c r="E52" s="59"/>
      <c r="F52" s="7">
        <v>8991331.3699999992</v>
      </c>
      <c r="G52" s="7">
        <v>8480476.5600000005</v>
      </c>
      <c r="H52" s="7">
        <v>8480476.5600000005</v>
      </c>
      <c r="I52" s="60" t="s">
        <v>28</v>
      </c>
    </row>
    <row r="53" spans="1:9" ht="17.25" customHeight="1" x14ac:dyDescent="0.15">
      <c r="A53" s="105" t="s">
        <v>87</v>
      </c>
      <c r="B53" s="105"/>
      <c r="C53" s="59" t="s">
        <v>88</v>
      </c>
      <c r="D53" s="59" t="s">
        <v>84</v>
      </c>
      <c r="E53" s="59"/>
      <c r="F53" s="7">
        <v>0</v>
      </c>
      <c r="G53" s="7">
        <v>0</v>
      </c>
      <c r="H53" s="7">
        <v>0</v>
      </c>
      <c r="I53" s="60" t="s">
        <v>28</v>
      </c>
    </row>
    <row r="54" spans="1:9" ht="24.75" customHeight="1" x14ac:dyDescent="0.15">
      <c r="A54" s="105" t="s">
        <v>89</v>
      </c>
      <c r="B54" s="105"/>
      <c r="C54" s="59" t="s">
        <v>90</v>
      </c>
      <c r="D54" s="59" t="s">
        <v>91</v>
      </c>
      <c r="E54" s="59"/>
      <c r="F54" s="7">
        <v>0</v>
      </c>
      <c r="G54" s="7">
        <v>0</v>
      </c>
      <c r="H54" s="7">
        <v>0</v>
      </c>
      <c r="I54" s="60" t="s">
        <v>28</v>
      </c>
    </row>
    <row r="55" spans="1:9" ht="27" customHeight="1" x14ac:dyDescent="0.15">
      <c r="A55" s="105" t="s">
        <v>92</v>
      </c>
      <c r="B55" s="105"/>
      <c r="C55" s="59" t="s">
        <v>93</v>
      </c>
      <c r="D55" s="59" t="s">
        <v>94</v>
      </c>
      <c r="E55" s="59"/>
      <c r="F55" s="7">
        <v>0</v>
      </c>
      <c r="G55" s="7">
        <v>0</v>
      </c>
      <c r="H55" s="7">
        <v>0</v>
      </c>
      <c r="I55" s="60" t="s">
        <v>28</v>
      </c>
    </row>
    <row r="56" spans="1:9" ht="26.25" customHeight="1" x14ac:dyDescent="0.15">
      <c r="A56" s="105" t="s">
        <v>95</v>
      </c>
      <c r="B56" s="105"/>
      <c r="C56" s="59" t="s">
        <v>96</v>
      </c>
      <c r="D56" s="59" t="s">
        <v>97</v>
      </c>
      <c r="E56" s="59"/>
      <c r="F56" s="7">
        <v>0</v>
      </c>
      <c r="G56" s="7">
        <v>0</v>
      </c>
      <c r="H56" s="7">
        <v>0</v>
      </c>
      <c r="I56" s="60" t="s">
        <v>28</v>
      </c>
    </row>
    <row r="57" spans="1:9" ht="24.75" customHeight="1" x14ac:dyDescent="0.15">
      <c r="A57" s="105" t="s">
        <v>98</v>
      </c>
      <c r="B57" s="105"/>
      <c r="C57" s="59" t="s">
        <v>99</v>
      </c>
      <c r="D57" s="59" t="s">
        <v>100</v>
      </c>
      <c r="E57" s="59"/>
      <c r="F57" s="10">
        <f>F58+F59+F60+F61+F62</f>
        <v>0</v>
      </c>
      <c r="G57" s="10">
        <f t="shared" ref="G57:H57" si="6">G58+G59+G60+G61+G62</f>
        <v>0</v>
      </c>
      <c r="H57" s="10">
        <f t="shared" si="6"/>
        <v>0</v>
      </c>
      <c r="I57" s="60" t="s">
        <v>28</v>
      </c>
    </row>
    <row r="58" spans="1:9" ht="33.75" customHeight="1" x14ac:dyDescent="0.15">
      <c r="A58" s="105" t="s">
        <v>101</v>
      </c>
      <c r="B58" s="105"/>
      <c r="C58" s="59" t="s">
        <v>102</v>
      </c>
      <c r="D58" s="59" t="s">
        <v>103</v>
      </c>
      <c r="E58" s="59"/>
      <c r="F58" s="7">
        <v>0</v>
      </c>
      <c r="G58" s="7">
        <v>0</v>
      </c>
      <c r="H58" s="7">
        <v>0</v>
      </c>
      <c r="I58" s="60" t="s">
        <v>28</v>
      </c>
    </row>
    <row r="59" spans="1:9" ht="41.25" customHeight="1" x14ac:dyDescent="0.15">
      <c r="A59" s="105" t="s">
        <v>104</v>
      </c>
      <c r="B59" s="105"/>
      <c r="C59" s="59" t="s">
        <v>105</v>
      </c>
      <c r="D59" s="59" t="s">
        <v>106</v>
      </c>
      <c r="E59" s="59"/>
      <c r="F59" s="7">
        <v>0</v>
      </c>
      <c r="G59" s="7">
        <v>0</v>
      </c>
      <c r="H59" s="7">
        <v>0</v>
      </c>
      <c r="I59" s="60" t="s">
        <v>28</v>
      </c>
    </row>
    <row r="60" spans="1:9" ht="33.75" customHeight="1" x14ac:dyDescent="0.15">
      <c r="A60" s="105" t="s">
        <v>107</v>
      </c>
      <c r="B60" s="105"/>
      <c r="C60" s="59" t="s">
        <v>108</v>
      </c>
      <c r="D60" s="59" t="s">
        <v>109</v>
      </c>
      <c r="E60" s="59"/>
      <c r="F60" s="7">
        <v>0</v>
      </c>
      <c r="G60" s="7">
        <v>0</v>
      </c>
      <c r="H60" s="7">
        <v>0</v>
      </c>
      <c r="I60" s="60" t="s">
        <v>28</v>
      </c>
    </row>
    <row r="61" spans="1:9" ht="46.5" customHeight="1" x14ac:dyDescent="0.15">
      <c r="A61" s="105" t="s">
        <v>110</v>
      </c>
      <c r="B61" s="105"/>
      <c r="C61" s="59" t="s">
        <v>111</v>
      </c>
      <c r="D61" s="59" t="s">
        <v>112</v>
      </c>
      <c r="E61" s="59"/>
      <c r="F61" s="7">
        <v>0</v>
      </c>
      <c r="G61" s="7">
        <v>0</v>
      </c>
      <c r="H61" s="7">
        <v>0</v>
      </c>
      <c r="I61" s="60" t="s">
        <v>28</v>
      </c>
    </row>
    <row r="62" spans="1:9" ht="24.75" customHeight="1" x14ac:dyDescent="0.15">
      <c r="A62" s="105" t="s">
        <v>113</v>
      </c>
      <c r="B62" s="105"/>
      <c r="C62" s="59" t="s">
        <v>114</v>
      </c>
      <c r="D62" s="59" t="s">
        <v>115</v>
      </c>
      <c r="E62" s="59"/>
      <c r="F62" s="7">
        <v>0</v>
      </c>
      <c r="G62" s="7">
        <v>0</v>
      </c>
      <c r="H62" s="7">
        <v>0</v>
      </c>
      <c r="I62" s="60" t="s">
        <v>28</v>
      </c>
    </row>
    <row r="63" spans="1:9" ht="19.5" customHeight="1" x14ac:dyDescent="0.15">
      <c r="A63" s="105" t="s">
        <v>116</v>
      </c>
      <c r="B63" s="105"/>
      <c r="C63" s="59" t="s">
        <v>117</v>
      </c>
      <c r="D63" s="59" t="s">
        <v>118</v>
      </c>
      <c r="E63" s="59"/>
      <c r="F63" s="10">
        <f>F64+F65+F66</f>
        <v>26976.11</v>
      </c>
      <c r="G63" s="10">
        <f t="shared" ref="G63:H63" si="7">G64+G65+G66</f>
        <v>26900</v>
      </c>
      <c r="H63" s="10">
        <f t="shared" si="7"/>
        <v>26900</v>
      </c>
      <c r="I63" s="60" t="s">
        <v>28</v>
      </c>
    </row>
    <row r="64" spans="1:9" ht="24" customHeight="1" x14ac:dyDescent="0.15">
      <c r="A64" s="105" t="s">
        <v>119</v>
      </c>
      <c r="B64" s="105"/>
      <c r="C64" s="59" t="s">
        <v>120</v>
      </c>
      <c r="D64" s="59" t="s">
        <v>121</v>
      </c>
      <c r="E64" s="59"/>
      <c r="F64" s="7">
        <v>14264</v>
      </c>
      <c r="G64" s="7">
        <v>14264</v>
      </c>
      <c r="H64" s="7">
        <v>14264</v>
      </c>
      <c r="I64" s="60" t="s">
        <v>28</v>
      </c>
    </row>
    <row r="65" spans="1:9" ht="24" customHeight="1" x14ac:dyDescent="0.15">
      <c r="A65" s="105" t="s">
        <v>122</v>
      </c>
      <c r="B65" s="105"/>
      <c r="C65" s="59" t="s">
        <v>123</v>
      </c>
      <c r="D65" s="59" t="s">
        <v>124</v>
      </c>
      <c r="E65" s="59"/>
      <c r="F65" s="7">
        <v>12636</v>
      </c>
      <c r="G65" s="7">
        <v>12636</v>
      </c>
      <c r="H65" s="7">
        <v>12636</v>
      </c>
      <c r="I65" s="60" t="s">
        <v>28</v>
      </c>
    </row>
    <row r="66" spans="1:9" ht="22.5" customHeight="1" x14ac:dyDescent="0.15">
      <c r="A66" s="105" t="s">
        <v>125</v>
      </c>
      <c r="B66" s="105"/>
      <c r="C66" s="59" t="s">
        <v>126</v>
      </c>
      <c r="D66" s="59" t="s">
        <v>127</v>
      </c>
      <c r="E66" s="59"/>
      <c r="F66" s="7">
        <v>76.11</v>
      </c>
      <c r="G66" s="7">
        <v>0</v>
      </c>
      <c r="H66" s="7">
        <v>0</v>
      </c>
      <c r="I66" s="60" t="s">
        <v>28</v>
      </c>
    </row>
    <row r="67" spans="1:9" ht="18.75" customHeight="1" x14ac:dyDescent="0.15">
      <c r="A67" s="105" t="s">
        <v>128</v>
      </c>
      <c r="B67" s="105"/>
      <c r="C67" s="59" t="s">
        <v>129</v>
      </c>
      <c r="D67" s="59" t="s">
        <v>27</v>
      </c>
      <c r="E67" s="59"/>
      <c r="F67" s="10">
        <f>F68+F69+F70</f>
        <v>0</v>
      </c>
      <c r="G67" s="10">
        <f t="shared" ref="G67:H67" si="8">G68+G69+G70</f>
        <v>0</v>
      </c>
      <c r="H67" s="10">
        <f t="shared" si="8"/>
        <v>0</v>
      </c>
      <c r="I67" s="60" t="s">
        <v>28</v>
      </c>
    </row>
    <row r="68" spans="1:9" ht="22.5" customHeight="1" x14ac:dyDescent="0.15">
      <c r="A68" s="105" t="s">
        <v>130</v>
      </c>
      <c r="B68" s="105"/>
      <c r="C68" s="59" t="s">
        <v>131</v>
      </c>
      <c r="D68" s="59" t="s">
        <v>132</v>
      </c>
      <c r="E68" s="59"/>
      <c r="F68" s="7">
        <v>0</v>
      </c>
      <c r="G68" s="7">
        <v>0</v>
      </c>
      <c r="H68" s="7">
        <v>0</v>
      </c>
      <c r="I68" s="60" t="s">
        <v>28</v>
      </c>
    </row>
    <row r="69" spans="1:9" ht="19.5" customHeight="1" x14ac:dyDescent="0.15">
      <c r="A69" s="105" t="s">
        <v>134</v>
      </c>
      <c r="B69" s="105"/>
      <c r="C69" s="59" t="s">
        <v>135</v>
      </c>
      <c r="D69" s="59" t="s">
        <v>136</v>
      </c>
      <c r="E69" s="59"/>
      <c r="F69" s="7">
        <v>0</v>
      </c>
      <c r="G69" s="7">
        <v>0</v>
      </c>
      <c r="H69" s="7">
        <v>0</v>
      </c>
      <c r="I69" s="60" t="s">
        <v>28</v>
      </c>
    </row>
    <row r="70" spans="1:9" ht="27.75" customHeight="1" x14ac:dyDescent="0.15">
      <c r="A70" s="105" t="s">
        <v>137</v>
      </c>
      <c r="B70" s="105"/>
      <c r="C70" s="59" t="s">
        <v>138</v>
      </c>
      <c r="D70" s="59" t="s">
        <v>139</v>
      </c>
      <c r="E70" s="59"/>
      <c r="F70" s="7">
        <v>0</v>
      </c>
      <c r="G70" s="7">
        <v>0</v>
      </c>
      <c r="H70" s="7">
        <v>0</v>
      </c>
      <c r="I70" s="60" t="s">
        <v>28</v>
      </c>
    </row>
    <row r="71" spans="1:9" ht="18" customHeight="1" x14ac:dyDescent="0.15">
      <c r="A71" s="105" t="s">
        <v>140</v>
      </c>
      <c r="B71" s="105"/>
      <c r="C71" s="59" t="s">
        <v>141</v>
      </c>
      <c r="D71" s="59" t="s">
        <v>27</v>
      </c>
      <c r="E71" s="59"/>
      <c r="F71" s="10">
        <f>F72</f>
        <v>0</v>
      </c>
      <c r="G71" s="10">
        <f t="shared" ref="G71:H71" si="9">G72</f>
        <v>0</v>
      </c>
      <c r="H71" s="10">
        <f t="shared" si="9"/>
        <v>0</v>
      </c>
      <c r="I71" s="60" t="s">
        <v>28</v>
      </c>
    </row>
    <row r="72" spans="1:9" ht="33" customHeight="1" x14ac:dyDescent="0.15">
      <c r="A72" s="105" t="s">
        <v>142</v>
      </c>
      <c r="B72" s="105"/>
      <c r="C72" s="59" t="s">
        <v>143</v>
      </c>
      <c r="D72" s="59" t="s">
        <v>144</v>
      </c>
      <c r="E72" s="59"/>
      <c r="F72" s="7">
        <v>0</v>
      </c>
      <c r="G72" s="7">
        <v>0</v>
      </c>
      <c r="H72" s="7">
        <v>0</v>
      </c>
      <c r="I72" s="60" t="s">
        <v>28</v>
      </c>
    </row>
    <row r="73" spans="1:9" ht="18" customHeight="1" x14ac:dyDescent="0.15">
      <c r="A73" s="105" t="s">
        <v>145</v>
      </c>
      <c r="B73" s="105"/>
      <c r="C73" s="59" t="s">
        <v>146</v>
      </c>
      <c r="D73" s="59" t="s">
        <v>27</v>
      </c>
      <c r="E73" s="59"/>
      <c r="F73" s="10">
        <f>F74+F75+F76+F77+F81</f>
        <v>16017767.900000002</v>
      </c>
      <c r="G73" s="10">
        <f>G74+G75+G76+G77+G81</f>
        <v>13860423.199999996</v>
      </c>
      <c r="H73" s="10">
        <f>H74+H75+H76+H77+H81</f>
        <v>13986691.649999999</v>
      </c>
      <c r="I73" s="60" t="s">
        <v>28</v>
      </c>
    </row>
    <row r="74" spans="1:9" ht="21.75" customHeight="1" x14ac:dyDescent="0.15">
      <c r="A74" s="105" t="s">
        <v>147</v>
      </c>
      <c r="B74" s="105"/>
      <c r="C74" s="59" t="s">
        <v>148</v>
      </c>
      <c r="D74" s="59" t="s">
        <v>149</v>
      </c>
      <c r="E74" s="59"/>
      <c r="F74" s="7">
        <v>0</v>
      </c>
      <c r="G74" s="7">
        <v>0</v>
      </c>
      <c r="H74" s="7">
        <v>0</v>
      </c>
      <c r="I74" s="60" t="s">
        <v>28</v>
      </c>
    </row>
    <row r="75" spans="1:9" ht="26.25" customHeight="1" x14ac:dyDescent="0.15">
      <c r="A75" s="105" t="s">
        <v>150</v>
      </c>
      <c r="B75" s="105"/>
      <c r="C75" s="59" t="s">
        <v>151</v>
      </c>
      <c r="D75" s="59" t="s">
        <v>152</v>
      </c>
      <c r="E75" s="59"/>
      <c r="F75" s="7">
        <v>0</v>
      </c>
      <c r="G75" s="7">
        <v>0</v>
      </c>
      <c r="H75" s="7">
        <v>0</v>
      </c>
      <c r="I75" s="60" t="s">
        <v>28</v>
      </c>
    </row>
    <row r="76" spans="1:9" ht="21.75" customHeight="1" x14ac:dyDescent="0.15">
      <c r="A76" s="105" t="s">
        <v>153</v>
      </c>
      <c r="B76" s="105"/>
      <c r="C76" s="59" t="s">
        <v>154</v>
      </c>
      <c r="D76" s="59" t="s">
        <v>155</v>
      </c>
      <c r="E76" s="59"/>
      <c r="F76" s="7">
        <v>0</v>
      </c>
      <c r="G76" s="7">
        <v>0</v>
      </c>
      <c r="H76" s="7">
        <v>0</v>
      </c>
      <c r="I76" s="60" t="s">
        <v>28</v>
      </c>
    </row>
    <row r="77" spans="1:9" ht="24" customHeight="1" x14ac:dyDescent="0.15">
      <c r="A77" s="105" t="s">
        <v>156</v>
      </c>
      <c r="B77" s="105"/>
      <c r="C77" s="59" t="s">
        <v>157</v>
      </c>
      <c r="D77" s="9" t="s">
        <v>27</v>
      </c>
      <c r="E77" s="59"/>
      <c r="F77" s="10">
        <f>F78+F79+F80</f>
        <v>16017767.900000002</v>
      </c>
      <c r="G77" s="10">
        <f t="shared" ref="G77:H77" si="10">G78+G79+G80</f>
        <v>13860423.199999996</v>
      </c>
      <c r="H77" s="10">
        <f t="shared" si="10"/>
        <v>13986691.649999999</v>
      </c>
      <c r="I77" s="60" t="s">
        <v>28</v>
      </c>
    </row>
    <row r="78" spans="1:9" ht="24" customHeight="1" x14ac:dyDescent="0.15">
      <c r="A78" s="108" t="s">
        <v>271</v>
      </c>
      <c r="B78" s="109"/>
      <c r="C78" s="59">
        <v>2641</v>
      </c>
      <c r="D78" s="59">
        <v>244</v>
      </c>
      <c r="E78" s="59"/>
      <c r="F78" s="16">
        <f>F30+F35-F47-F63-F71-F79-F80+796.12+304079.19</f>
        <v>12674849.450000003</v>
      </c>
      <c r="G78" s="16">
        <f>G30+G35-G47-G63-G71-G79-G80</f>
        <v>12637785.199999996</v>
      </c>
      <c r="H78" s="16">
        <f>H30+H35-H47-H63-H71-H79-H80</f>
        <v>12730579.649999999</v>
      </c>
      <c r="I78" s="59"/>
    </row>
    <row r="79" spans="1:9" ht="24" customHeight="1" x14ac:dyDescent="0.15">
      <c r="A79" s="108" t="s">
        <v>272</v>
      </c>
      <c r="B79" s="110"/>
      <c r="C79" s="59">
        <v>2642</v>
      </c>
      <c r="D79" s="59">
        <v>247</v>
      </c>
      <c r="E79" s="59"/>
      <c r="F79" s="7">
        <v>1113322.33</v>
      </c>
      <c r="G79" s="7">
        <v>1222638</v>
      </c>
      <c r="H79" s="7">
        <v>1256112</v>
      </c>
      <c r="I79" s="59"/>
    </row>
    <row r="80" spans="1:9" ht="24" customHeight="1" x14ac:dyDescent="0.15">
      <c r="A80" s="107" t="s">
        <v>266</v>
      </c>
      <c r="B80" s="105"/>
      <c r="C80" s="59">
        <v>2643</v>
      </c>
      <c r="D80" s="59">
        <v>244</v>
      </c>
      <c r="E80" s="59"/>
      <c r="F80" s="7">
        <f>F33+796.12</f>
        <v>2229596.12</v>
      </c>
      <c r="G80" s="7">
        <v>0</v>
      </c>
      <c r="H80" s="7">
        <v>0</v>
      </c>
      <c r="I80" s="59"/>
    </row>
    <row r="81" spans="1:9" ht="24" customHeight="1" x14ac:dyDescent="0.15">
      <c r="A81" s="105" t="s">
        <v>158</v>
      </c>
      <c r="B81" s="105"/>
      <c r="C81" s="59" t="s">
        <v>159</v>
      </c>
      <c r="D81" s="59" t="s">
        <v>160</v>
      </c>
      <c r="E81" s="59"/>
      <c r="F81" s="10">
        <f>F82+F83</f>
        <v>0</v>
      </c>
      <c r="G81" s="10">
        <f t="shared" ref="G81:H81" si="11">G82+G83</f>
        <v>0</v>
      </c>
      <c r="H81" s="10">
        <f t="shared" si="11"/>
        <v>0</v>
      </c>
      <c r="I81" s="60" t="s">
        <v>28</v>
      </c>
    </row>
    <row r="82" spans="1:9" ht="36.75" customHeight="1" x14ac:dyDescent="0.15">
      <c r="A82" s="105" t="s">
        <v>161</v>
      </c>
      <c r="B82" s="105"/>
      <c r="C82" s="59" t="s">
        <v>162</v>
      </c>
      <c r="D82" s="59" t="s">
        <v>163</v>
      </c>
      <c r="E82" s="59"/>
      <c r="F82" s="7">
        <v>0</v>
      </c>
      <c r="G82" s="7">
        <v>0</v>
      </c>
      <c r="H82" s="7">
        <v>0</v>
      </c>
      <c r="I82" s="60" t="s">
        <v>28</v>
      </c>
    </row>
    <row r="83" spans="1:9" ht="21" customHeight="1" x14ac:dyDescent="0.15">
      <c r="A83" s="105" t="s">
        <v>164</v>
      </c>
      <c r="B83" s="105"/>
      <c r="C83" s="59" t="s">
        <v>165</v>
      </c>
      <c r="D83" s="59" t="s">
        <v>166</v>
      </c>
      <c r="E83" s="59"/>
      <c r="F83" s="7">
        <v>0</v>
      </c>
      <c r="G83" s="7">
        <v>0</v>
      </c>
      <c r="H83" s="7">
        <v>0</v>
      </c>
      <c r="I83" s="60" t="s">
        <v>28</v>
      </c>
    </row>
    <row r="84" spans="1:9" x14ac:dyDescent="0.15">
      <c r="A84" s="105" t="s">
        <v>167</v>
      </c>
      <c r="B84" s="105"/>
      <c r="C84" s="59" t="s">
        <v>168</v>
      </c>
      <c r="D84" s="59" t="s">
        <v>169</v>
      </c>
      <c r="E84" s="59"/>
      <c r="F84" s="10">
        <f>F85+F86+F87</f>
        <v>0</v>
      </c>
      <c r="G84" s="10">
        <f t="shared" ref="G84:H84" si="12">G85+G86+G87</f>
        <v>0</v>
      </c>
      <c r="H84" s="10">
        <f t="shared" si="12"/>
        <v>0</v>
      </c>
      <c r="I84" s="60" t="s">
        <v>28</v>
      </c>
    </row>
    <row r="85" spans="1:9" ht="21" customHeight="1" x14ac:dyDescent="0.15">
      <c r="A85" s="105" t="s">
        <v>170</v>
      </c>
      <c r="B85" s="105"/>
      <c r="C85" s="59" t="s">
        <v>171</v>
      </c>
      <c r="D85" s="59"/>
      <c r="E85" s="59"/>
      <c r="F85" s="7">
        <v>0</v>
      </c>
      <c r="G85" s="7">
        <v>0</v>
      </c>
      <c r="H85" s="7">
        <v>0</v>
      </c>
      <c r="I85" s="60" t="s">
        <v>28</v>
      </c>
    </row>
    <row r="86" spans="1:9" x14ac:dyDescent="0.15">
      <c r="A86" s="105" t="s">
        <v>172</v>
      </c>
      <c r="B86" s="105"/>
      <c r="C86" s="59" t="s">
        <v>173</v>
      </c>
      <c r="D86" s="59"/>
      <c r="E86" s="59"/>
      <c r="F86" s="7">
        <v>0</v>
      </c>
      <c r="G86" s="7">
        <v>0</v>
      </c>
      <c r="H86" s="7">
        <v>0</v>
      </c>
      <c r="I86" s="60" t="s">
        <v>28</v>
      </c>
    </row>
    <row r="87" spans="1:9" x14ac:dyDescent="0.15">
      <c r="A87" s="105" t="s">
        <v>174</v>
      </c>
      <c r="B87" s="105"/>
      <c r="C87" s="59" t="s">
        <v>175</v>
      </c>
      <c r="D87" s="59"/>
      <c r="E87" s="59"/>
      <c r="F87" s="7">
        <v>0</v>
      </c>
      <c r="G87" s="7">
        <v>0</v>
      </c>
      <c r="H87" s="7">
        <v>0</v>
      </c>
      <c r="I87" s="60" t="s">
        <v>28</v>
      </c>
    </row>
    <row r="88" spans="1:9" x14ac:dyDescent="0.15">
      <c r="A88" s="105" t="s">
        <v>176</v>
      </c>
      <c r="B88" s="105"/>
      <c r="C88" s="59" t="s">
        <v>177</v>
      </c>
      <c r="D88" s="59" t="s">
        <v>27</v>
      </c>
      <c r="E88" s="59"/>
      <c r="F88" s="10">
        <f>F89+F90+F91+F92</f>
        <v>0</v>
      </c>
      <c r="G88" s="10">
        <f t="shared" ref="G88:H88" si="13">G89+G90+G91+G92</f>
        <v>0</v>
      </c>
      <c r="H88" s="10">
        <f t="shared" si="13"/>
        <v>0</v>
      </c>
      <c r="I88" s="60" t="s">
        <v>28</v>
      </c>
    </row>
    <row r="89" spans="1:9" ht="21" customHeight="1" x14ac:dyDescent="0.15">
      <c r="A89" s="105" t="s">
        <v>178</v>
      </c>
      <c r="B89" s="105"/>
      <c r="C89" s="59" t="s">
        <v>179</v>
      </c>
      <c r="D89" s="59" t="s">
        <v>180</v>
      </c>
      <c r="E89" s="59"/>
      <c r="F89" s="7">
        <v>0</v>
      </c>
      <c r="G89" s="7">
        <v>0</v>
      </c>
      <c r="H89" s="7">
        <v>0</v>
      </c>
      <c r="I89" s="60" t="s">
        <v>28</v>
      </c>
    </row>
    <row r="90" spans="1:9" ht="31.5" customHeight="1" x14ac:dyDescent="0.15">
      <c r="A90" s="105" t="s">
        <v>63</v>
      </c>
      <c r="B90" s="105"/>
      <c r="C90" s="59" t="s">
        <v>181</v>
      </c>
      <c r="D90" s="59" t="s">
        <v>180</v>
      </c>
      <c r="E90" s="59"/>
      <c r="F90" s="7">
        <v>0</v>
      </c>
      <c r="G90" s="7">
        <v>0</v>
      </c>
      <c r="H90" s="7">
        <v>0</v>
      </c>
      <c r="I90" s="60" t="s">
        <v>28</v>
      </c>
    </row>
    <row r="91" spans="1:9" ht="21" customHeight="1" x14ac:dyDescent="0.15">
      <c r="A91" s="105" t="s">
        <v>65</v>
      </c>
      <c r="B91" s="105"/>
      <c r="C91" s="59" t="s">
        <v>182</v>
      </c>
      <c r="D91" s="59" t="s">
        <v>180</v>
      </c>
      <c r="E91" s="59"/>
      <c r="F91" s="7">
        <v>0</v>
      </c>
      <c r="G91" s="7">
        <v>0</v>
      </c>
      <c r="H91" s="7">
        <v>0</v>
      </c>
      <c r="I91" s="60" t="s">
        <v>28</v>
      </c>
    </row>
    <row r="92" spans="1:9" ht="21" customHeight="1" x14ac:dyDescent="0.15">
      <c r="A92" s="105" t="s">
        <v>183</v>
      </c>
      <c r="B92" s="105"/>
      <c r="C92" s="59" t="s">
        <v>184</v>
      </c>
      <c r="D92" s="59" t="s">
        <v>180</v>
      </c>
      <c r="E92" s="59"/>
      <c r="F92" s="7">
        <v>0</v>
      </c>
      <c r="G92" s="7">
        <v>0</v>
      </c>
      <c r="H92" s="7">
        <v>0</v>
      </c>
      <c r="I92" s="60" t="s">
        <v>28</v>
      </c>
    </row>
    <row r="95" spans="1:9" x14ac:dyDescent="0.15">
      <c r="B95" s="101" t="s">
        <v>185</v>
      </c>
      <c r="C95" s="101"/>
      <c r="D95" s="101"/>
      <c r="E95" s="101"/>
      <c r="F95" s="101"/>
      <c r="G95" s="101"/>
      <c r="H95" s="101"/>
      <c r="I95" s="101"/>
    </row>
    <row r="97" spans="1:8" x14ac:dyDescent="0.15">
      <c r="A97" s="111" t="s">
        <v>186</v>
      </c>
      <c r="B97" s="111" t="s">
        <v>20</v>
      </c>
      <c r="C97" s="111" t="s">
        <v>21</v>
      </c>
      <c r="D97" s="111" t="s">
        <v>187</v>
      </c>
      <c r="E97" s="111" t="s">
        <v>22</v>
      </c>
      <c r="F97" s="111" t="s">
        <v>24</v>
      </c>
      <c r="G97" s="111"/>
      <c r="H97" s="111"/>
    </row>
    <row r="98" spans="1:8" ht="32.25" customHeight="1" x14ac:dyDescent="0.15">
      <c r="A98" s="111"/>
      <c r="B98" s="111"/>
      <c r="C98" s="111"/>
      <c r="D98" s="111"/>
      <c r="E98" s="111"/>
      <c r="F98" s="15" t="s">
        <v>268</v>
      </c>
      <c r="G98" s="15" t="s">
        <v>278</v>
      </c>
      <c r="H98" s="15" t="s">
        <v>284</v>
      </c>
    </row>
    <row r="99" spans="1:8" x14ac:dyDescent="0.15">
      <c r="A99" s="60">
        <v>1</v>
      </c>
      <c r="B99" s="60">
        <v>2</v>
      </c>
      <c r="C99" s="60">
        <v>3</v>
      </c>
      <c r="D99" s="60">
        <v>4</v>
      </c>
      <c r="E99" s="60">
        <v>5</v>
      </c>
      <c r="F99" s="60">
        <v>6</v>
      </c>
      <c r="G99" s="60">
        <v>7</v>
      </c>
      <c r="H99" s="60">
        <v>8</v>
      </c>
    </row>
    <row r="100" spans="1:8" x14ac:dyDescent="0.15">
      <c r="A100" s="60" t="s">
        <v>28</v>
      </c>
      <c r="B100" s="1" t="s">
        <v>188</v>
      </c>
      <c r="C100" s="60" t="s">
        <v>189</v>
      </c>
      <c r="D100" s="60" t="s">
        <v>133</v>
      </c>
      <c r="E100" s="60"/>
      <c r="F100" s="11">
        <f>F101+F102+F103+F106</f>
        <v>16017767.900000002</v>
      </c>
      <c r="G100" s="11">
        <f>G101+G102+G103+G106</f>
        <v>13860423.199999996</v>
      </c>
      <c r="H100" s="11">
        <f>H101+H102+H103+H106</f>
        <v>13986691.649999999</v>
      </c>
    </row>
    <row r="101" spans="1:8" ht="31.5" x14ac:dyDescent="0.15">
      <c r="A101" s="60" t="s">
        <v>190</v>
      </c>
      <c r="B101" s="1" t="s">
        <v>191</v>
      </c>
      <c r="C101" s="60" t="s">
        <v>192</v>
      </c>
      <c r="D101" s="60" t="s">
        <v>133</v>
      </c>
      <c r="E101" s="60"/>
      <c r="F101" s="2"/>
      <c r="G101" s="2"/>
      <c r="H101" s="2"/>
    </row>
    <row r="102" spans="1:8" ht="42" x14ac:dyDescent="0.15">
      <c r="A102" s="60" t="s">
        <v>193</v>
      </c>
      <c r="B102" s="1" t="s">
        <v>194</v>
      </c>
      <c r="C102" s="60" t="s">
        <v>195</v>
      </c>
      <c r="D102" s="60" t="s">
        <v>133</v>
      </c>
      <c r="E102" s="60"/>
      <c r="F102" s="2"/>
      <c r="G102" s="2"/>
      <c r="H102" s="2"/>
    </row>
    <row r="103" spans="1:8" ht="31.5" x14ac:dyDescent="0.15">
      <c r="A103" s="60" t="s">
        <v>196</v>
      </c>
      <c r="B103" s="1" t="s">
        <v>197</v>
      </c>
      <c r="C103" s="60" t="s">
        <v>198</v>
      </c>
      <c r="D103" s="60" t="s">
        <v>133</v>
      </c>
      <c r="E103" s="60"/>
      <c r="F103" s="11">
        <f>F104+F105</f>
        <v>0</v>
      </c>
      <c r="G103" s="11">
        <f t="shared" ref="G103:H103" si="14">G104+G105</f>
        <v>0</v>
      </c>
      <c r="H103" s="11">
        <f t="shared" si="14"/>
        <v>0</v>
      </c>
    </row>
    <row r="104" spans="1:8" x14ac:dyDescent="0.15">
      <c r="A104" s="60" t="s">
        <v>199</v>
      </c>
      <c r="B104" s="1" t="s">
        <v>200</v>
      </c>
      <c r="C104" s="60" t="s">
        <v>201</v>
      </c>
      <c r="D104" s="60" t="s">
        <v>133</v>
      </c>
      <c r="E104" s="60"/>
      <c r="F104" s="2"/>
      <c r="G104" s="2"/>
      <c r="H104" s="2"/>
    </row>
    <row r="105" spans="1:8" x14ac:dyDescent="0.15">
      <c r="A105" s="60" t="s">
        <v>202</v>
      </c>
      <c r="B105" s="1" t="s">
        <v>203</v>
      </c>
      <c r="C105" s="60" t="s">
        <v>204</v>
      </c>
      <c r="D105" s="60" t="s">
        <v>133</v>
      </c>
      <c r="E105" s="60"/>
      <c r="F105" s="2"/>
      <c r="G105" s="2"/>
      <c r="H105" s="2"/>
    </row>
    <row r="106" spans="1:8" ht="42" x14ac:dyDescent="0.15">
      <c r="A106" s="60" t="s">
        <v>205</v>
      </c>
      <c r="B106" s="1" t="s">
        <v>206</v>
      </c>
      <c r="C106" s="60" t="s">
        <v>207</v>
      </c>
      <c r="D106" s="60" t="s">
        <v>133</v>
      </c>
      <c r="E106" s="60"/>
      <c r="F106" s="11">
        <f>F107+F110+F113+F114+F117</f>
        <v>16017767.900000002</v>
      </c>
      <c r="G106" s="11">
        <f t="shared" ref="G106:H106" si="15">G107+G110+G113+G114+G117</f>
        <v>13860423.199999996</v>
      </c>
      <c r="H106" s="11">
        <f t="shared" si="15"/>
        <v>13986691.649999999</v>
      </c>
    </row>
    <row r="107" spans="1:8" ht="31.5" x14ac:dyDescent="0.15">
      <c r="A107" s="60" t="s">
        <v>208</v>
      </c>
      <c r="B107" s="1" t="s">
        <v>209</v>
      </c>
      <c r="C107" s="60" t="s">
        <v>210</v>
      </c>
      <c r="D107" s="60" t="s">
        <v>133</v>
      </c>
      <c r="E107" s="60"/>
      <c r="F107" s="11">
        <f>F108+F109</f>
        <v>16017767.900000002</v>
      </c>
      <c r="G107" s="11">
        <f t="shared" ref="G107:H107" si="16">G108+G109</f>
        <v>13860423.199999996</v>
      </c>
      <c r="H107" s="11">
        <f t="shared" si="16"/>
        <v>13986691.649999999</v>
      </c>
    </row>
    <row r="108" spans="1:8" x14ac:dyDescent="0.15">
      <c r="A108" s="60" t="s">
        <v>211</v>
      </c>
      <c r="B108" s="1" t="s">
        <v>200</v>
      </c>
      <c r="C108" s="60" t="s">
        <v>212</v>
      </c>
      <c r="D108" s="60" t="s">
        <v>133</v>
      </c>
      <c r="E108" s="60"/>
      <c r="F108" s="7">
        <f>F73</f>
        <v>16017767.900000002</v>
      </c>
      <c r="G108" s="7">
        <f t="shared" ref="G108:H108" si="17">G73</f>
        <v>13860423.199999996</v>
      </c>
      <c r="H108" s="7">
        <f t="shared" si="17"/>
        <v>13986691.649999999</v>
      </c>
    </row>
    <row r="109" spans="1:8" x14ac:dyDescent="0.15">
      <c r="A109" s="60" t="s">
        <v>213</v>
      </c>
      <c r="B109" s="1" t="s">
        <v>203</v>
      </c>
      <c r="C109" s="60" t="s">
        <v>214</v>
      </c>
      <c r="D109" s="60" t="s">
        <v>133</v>
      </c>
      <c r="E109" s="60"/>
      <c r="F109" s="2"/>
      <c r="G109" s="2"/>
      <c r="H109" s="2"/>
    </row>
    <row r="110" spans="1:8" ht="31.5" x14ac:dyDescent="0.15">
      <c r="A110" s="60" t="s">
        <v>215</v>
      </c>
      <c r="B110" s="1" t="s">
        <v>216</v>
      </c>
      <c r="C110" s="60" t="s">
        <v>217</v>
      </c>
      <c r="D110" s="60" t="s">
        <v>133</v>
      </c>
      <c r="E110" s="60"/>
      <c r="F110" s="2">
        <f>F111+F112</f>
        <v>0</v>
      </c>
      <c r="G110" s="2">
        <f t="shared" ref="G110:H110" si="18">G111+G112</f>
        <v>0</v>
      </c>
      <c r="H110" s="2">
        <f t="shared" si="18"/>
        <v>0</v>
      </c>
    </row>
    <row r="111" spans="1:8" x14ac:dyDescent="0.15">
      <c r="A111" s="60" t="s">
        <v>218</v>
      </c>
      <c r="B111" s="1" t="s">
        <v>200</v>
      </c>
      <c r="C111" s="60" t="s">
        <v>219</v>
      </c>
      <c r="D111" s="60" t="s">
        <v>133</v>
      </c>
      <c r="E111" s="60"/>
      <c r="F111" s="2"/>
      <c r="G111" s="2"/>
      <c r="H111" s="2"/>
    </row>
    <row r="112" spans="1:8" x14ac:dyDescent="0.15">
      <c r="A112" s="60" t="s">
        <v>220</v>
      </c>
      <c r="B112" s="1" t="s">
        <v>203</v>
      </c>
      <c r="C112" s="60" t="s">
        <v>221</v>
      </c>
      <c r="D112" s="60" t="s">
        <v>133</v>
      </c>
      <c r="E112" s="60"/>
      <c r="F112" s="2"/>
      <c r="G112" s="2"/>
      <c r="H112" s="2"/>
    </row>
    <row r="113" spans="1:8" ht="21" x14ac:dyDescent="0.15">
      <c r="A113" s="60" t="s">
        <v>222</v>
      </c>
      <c r="B113" s="1" t="s">
        <v>223</v>
      </c>
      <c r="C113" s="60" t="s">
        <v>224</v>
      </c>
      <c r="D113" s="60" t="s">
        <v>133</v>
      </c>
      <c r="E113" s="60"/>
      <c r="F113" s="2"/>
      <c r="G113" s="2"/>
      <c r="H113" s="2"/>
    </row>
    <row r="114" spans="1:8" x14ac:dyDescent="0.15">
      <c r="A114" s="60" t="s">
        <v>225</v>
      </c>
      <c r="B114" s="1" t="s">
        <v>226</v>
      </c>
      <c r="C114" s="60" t="s">
        <v>227</v>
      </c>
      <c r="D114" s="60" t="s">
        <v>133</v>
      </c>
      <c r="E114" s="60"/>
      <c r="F114" s="2">
        <f>F115+F116</f>
        <v>0</v>
      </c>
      <c r="G114" s="2">
        <f t="shared" ref="G114:H114" si="19">G115+G116</f>
        <v>0</v>
      </c>
      <c r="H114" s="2">
        <f t="shared" si="19"/>
        <v>0</v>
      </c>
    </row>
    <row r="115" spans="1:8" x14ac:dyDescent="0.15">
      <c r="A115" s="60" t="s">
        <v>228</v>
      </c>
      <c r="B115" s="1" t="s">
        <v>200</v>
      </c>
      <c r="C115" s="60" t="s">
        <v>229</v>
      </c>
      <c r="D115" s="60" t="s">
        <v>133</v>
      </c>
      <c r="E115" s="60"/>
      <c r="F115" s="2"/>
      <c r="G115" s="2"/>
      <c r="H115" s="2"/>
    </row>
    <row r="116" spans="1:8" x14ac:dyDescent="0.15">
      <c r="A116" s="60" t="s">
        <v>230</v>
      </c>
      <c r="B116" s="1" t="s">
        <v>203</v>
      </c>
      <c r="C116" s="60" t="s">
        <v>231</v>
      </c>
      <c r="D116" s="60" t="s">
        <v>133</v>
      </c>
      <c r="E116" s="60"/>
      <c r="F116" s="2"/>
      <c r="G116" s="2"/>
      <c r="H116" s="2"/>
    </row>
    <row r="117" spans="1:8" x14ac:dyDescent="0.15">
      <c r="A117" s="60" t="s">
        <v>232</v>
      </c>
      <c r="B117" s="1" t="s">
        <v>233</v>
      </c>
      <c r="C117" s="60" t="s">
        <v>234</v>
      </c>
      <c r="D117" s="60" t="s">
        <v>133</v>
      </c>
      <c r="E117" s="60"/>
      <c r="F117" s="2">
        <f>F118+F119</f>
        <v>0</v>
      </c>
      <c r="G117" s="2">
        <f t="shared" ref="G117:H117" si="20">G118+G119</f>
        <v>0</v>
      </c>
      <c r="H117" s="2">
        <f t="shared" si="20"/>
        <v>0</v>
      </c>
    </row>
    <row r="118" spans="1:8" x14ac:dyDescent="0.15">
      <c r="A118" s="60" t="s">
        <v>235</v>
      </c>
      <c r="B118" s="1" t="s">
        <v>200</v>
      </c>
      <c r="C118" s="60" t="s">
        <v>236</v>
      </c>
      <c r="D118" s="60" t="s">
        <v>133</v>
      </c>
      <c r="E118" s="60"/>
      <c r="F118" s="2"/>
      <c r="G118" s="2"/>
      <c r="H118" s="2"/>
    </row>
    <row r="119" spans="1:8" x14ac:dyDescent="0.15">
      <c r="A119" s="60" t="s">
        <v>237</v>
      </c>
      <c r="B119" s="1" t="s">
        <v>203</v>
      </c>
      <c r="C119" s="60" t="s">
        <v>238</v>
      </c>
      <c r="D119" s="60" t="s">
        <v>133</v>
      </c>
      <c r="E119" s="60"/>
      <c r="F119" s="2"/>
      <c r="G119" s="2"/>
      <c r="H119" s="2"/>
    </row>
    <row r="120" spans="1:8" ht="42" x14ac:dyDescent="0.15">
      <c r="A120" s="60" t="s">
        <v>239</v>
      </c>
      <c r="B120" s="1" t="s">
        <v>240</v>
      </c>
      <c r="C120" s="60" t="s">
        <v>241</v>
      </c>
      <c r="D120" s="60" t="s">
        <v>133</v>
      </c>
      <c r="E120" s="60"/>
      <c r="F120" s="11">
        <f>F121+F122+F123</f>
        <v>16017767.900000002</v>
      </c>
      <c r="G120" s="11">
        <f t="shared" ref="G120:H120" si="21">G121+G122+G123</f>
        <v>13860423.199999996</v>
      </c>
      <c r="H120" s="11">
        <f t="shared" si="21"/>
        <v>13986691.649999999</v>
      </c>
    </row>
    <row r="121" spans="1:8" x14ac:dyDescent="0.15">
      <c r="A121" s="60" t="s">
        <v>242</v>
      </c>
      <c r="B121" s="1" t="s">
        <v>243</v>
      </c>
      <c r="C121" s="60" t="s">
        <v>244</v>
      </c>
      <c r="D121" s="60" t="s">
        <v>247</v>
      </c>
      <c r="E121" s="60"/>
      <c r="F121" s="7">
        <f>F106</f>
        <v>16017767.900000002</v>
      </c>
      <c r="G121" s="7">
        <f t="shared" ref="G121:H121" si="22">G106</f>
        <v>13860423.199999996</v>
      </c>
      <c r="H121" s="7">
        <f t="shared" si="22"/>
        <v>13986691.649999999</v>
      </c>
    </row>
    <row r="122" spans="1:8" x14ac:dyDescent="0.15">
      <c r="A122" s="60" t="s">
        <v>245</v>
      </c>
      <c r="B122" s="1" t="s">
        <v>243</v>
      </c>
      <c r="C122" s="60" t="s">
        <v>246</v>
      </c>
      <c r="D122" s="60" t="s">
        <v>250</v>
      </c>
      <c r="E122" s="60"/>
      <c r="F122" s="2"/>
      <c r="G122" s="2"/>
      <c r="H122" s="2"/>
    </row>
    <row r="123" spans="1:8" x14ac:dyDescent="0.15">
      <c r="A123" s="60" t="s">
        <v>248</v>
      </c>
      <c r="B123" s="1" t="s">
        <v>243</v>
      </c>
      <c r="C123" s="60" t="s">
        <v>249</v>
      </c>
      <c r="D123" s="60">
        <v>2023</v>
      </c>
      <c r="E123" s="60"/>
      <c r="F123" s="2"/>
      <c r="G123" s="2"/>
      <c r="H123" s="2"/>
    </row>
    <row r="124" spans="1:8" ht="42" x14ac:dyDescent="0.15">
      <c r="A124" s="60" t="s">
        <v>251</v>
      </c>
      <c r="B124" s="1" t="s">
        <v>252</v>
      </c>
      <c r="C124" s="60" t="s">
        <v>253</v>
      </c>
      <c r="D124" s="60" t="s">
        <v>133</v>
      </c>
      <c r="E124" s="60"/>
      <c r="F124" s="2">
        <f>F125+F126+F127</f>
        <v>0</v>
      </c>
      <c r="G124" s="2">
        <f t="shared" ref="G124:H124" si="23">G125+G126+G127</f>
        <v>0</v>
      </c>
      <c r="H124" s="2">
        <f t="shared" si="23"/>
        <v>0</v>
      </c>
    </row>
    <row r="125" spans="1:8" x14ac:dyDescent="0.15">
      <c r="A125" s="60" t="s">
        <v>254</v>
      </c>
      <c r="B125" s="1" t="s">
        <v>243</v>
      </c>
      <c r="C125" s="60" t="s">
        <v>255</v>
      </c>
      <c r="D125" s="60" t="s">
        <v>247</v>
      </c>
      <c r="E125" s="60"/>
      <c r="F125" s="2"/>
      <c r="G125" s="2"/>
      <c r="H125" s="2"/>
    </row>
    <row r="126" spans="1:8" x14ac:dyDescent="0.15">
      <c r="A126" s="60" t="s">
        <v>256</v>
      </c>
      <c r="B126" s="1" t="s">
        <v>243</v>
      </c>
      <c r="C126" s="60" t="s">
        <v>257</v>
      </c>
      <c r="D126" s="60" t="s">
        <v>250</v>
      </c>
      <c r="E126" s="60"/>
      <c r="F126" s="2"/>
      <c r="G126" s="2"/>
      <c r="H126" s="2"/>
    </row>
    <row r="127" spans="1:8" x14ac:dyDescent="0.15">
      <c r="A127" s="60" t="s">
        <v>258</v>
      </c>
      <c r="B127" s="1" t="s">
        <v>243</v>
      </c>
      <c r="C127" s="60" t="s">
        <v>259</v>
      </c>
      <c r="D127" s="60">
        <v>2023</v>
      </c>
      <c r="E127" s="60"/>
      <c r="F127" s="2"/>
      <c r="G127" s="2"/>
      <c r="H127" s="2"/>
    </row>
    <row r="129" spans="1:7" x14ac:dyDescent="0.15">
      <c r="A129" s="113" t="s">
        <v>260</v>
      </c>
      <c r="B129" s="113"/>
      <c r="C129" s="114" t="s">
        <v>274</v>
      </c>
      <c r="D129" s="115"/>
      <c r="E129" s="64"/>
      <c r="F129" s="114" t="s">
        <v>275</v>
      </c>
      <c r="G129" s="115"/>
    </row>
    <row r="130" spans="1:7" x14ac:dyDescent="0.15">
      <c r="C130" s="112" t="s">
        <v>261</v>
      </c>
      <c r="D130" s="112"/>
      <c r="E130" s="61" t="s">
        <v>2</v>
      </c>
      <c r="F130" s="112" t="s">
        <v>3</v>
      </c>
      <c r="G130" s="112"/>
    </row>
    <row r="132" spans="1:7" x14ac:dyDescent="0.15">
      <c r="A132" s="113" t="s">
        <v>262</v>
      </c>
      <c r="B132" s="113"/>
      <c r="C132" s="114" t="s">
        <v>269</v>
      </c>
      <c r="D132" s="115"/>
      <c r="E132" s="63" t="s">
        <v>273</v>
      </c>
      <c r="F132" s="114" t="s">
        <v>270</v>
      </c>
      <c r="G132" s="115"/>
    </row>
    <row r="133" spans="1:7" ht="21" x14ac:dyDescent="0.15">
      <c r="C133" s="112" t="s">
        <v>261</v>
      </c>
      <c r="D133" s="112"/>
      <c r="E133" s="61" t="s">
        <v>263</v>
      </c>
      <c r="F133" s="112" t="s">
        <v>264</v>
      </c>
      <c r="G133" s="112"/>
    </row>
    <row r="134" spans="1:7" x14ac:dyDescent="0.15">
      <c r="A134" s="112" t="s">
        <v>265</v>
      </c>
      <c r="B134" s="112"/>
    </row>
  </sheetData>
  <mergeCells count="104">
    <mergeCell ref="G8:I8"/>
    <mergeCell ref="B10:G10"/>
    <mergeCell ref="B11:G11"/>
    <mergeCell ref="D13:F13"/>
    <mergeCell ref="C15:F15"/>
    <mergeCell ref="C18:F18"/>
    <mergeCell ref="G2:I2"/>
    <mergeCell ref="G3:I3"/>
    <mergeCell ref="G4:I4"/>
    <mergeCell ref="H5:I5"/>
    <mergeCell ref="H6:I6"/>
    <mergeCell ref="G7:I7"/>
    <mergeCell ref="A25:B25"/>
    <mergeCell ref="A26:B26"/>
    <mergeCell ref="A27:B27"/>
    <mergeCell ref="A28:B28"/>
    <mergeCell ref="A29:B29"/>
    <mergeCell ref="A30:B30"/>
    <mergeCell ref="B21:H21"/>
    <mergeCell ref="A23:B24"/>
    <mergeCell ref="C23:C24"/>
    <mergeCell ref="D23:D24"/>
    <mergeCell ref="E23:E24"/>
    <mergeCell ref="F23:H23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91:B91"/>
    <mergeCell ref="A92:B92"/>
    <mergeCell ref="B95:I95"/>
    <mergeCell ref="A97:A98"/>
    <mergeCell ref="B97:B98"/>
    <mergeCell ref="C97:C98"/>
    <mergeCell ref="D97:D98"/>
    <mergeCell ref="E97:E98"/>
    <mergeCell ref="F97:H97"/>
    <mergeCell ref="C133:D133"/>
    <mergeCell ref="F133:G133"/>
    <mergeCell ref="A134:B134"/>
    <mergeCell ref="A129:B129"/>
    <mergeCell ref="C129:D129"/>
    <mergeCell ref="F129:G129"/>
    <mergeCell ref="C130:D130"/>
    <mergeCell ref="F130:G130"/>
    <mergeCell ref="A132:B132"/>
    <mergeCell ref="C132:D132"/>
    <mergeCell ref="F132:G132"/>
  </mergeCells>
  <pageMargins left="0.70866141732283472" right="0.70866141732283472" top="0.74803149606299213" bottom="0.74803149606299213" header="0.31496062992125984" footer="0.31496062992125984"/>
  <pageSetup paperSize="9" scale="51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C0B6B-5A63-4E3A-BC3D-53ECCF61F108}">
  <sheetPr>
    <pageSetUpPr fitToPage="1"/>
  </sheetPr>
  <dimension ref="A1:I134"/>
  <sheetViews>
    <sheetView topLeftCell="A70" workbookViewId="0">
      <selection activeCell="F32" sqref="F32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101" t="s">
        <v>0</v>
      </c>
      <c r="H2" s="101"/>
      <c r="I2" s="101"/>
    </row>
    <row r="3" spans="2:9" ht="21" customHeight="1" x14ac:dyDescent="0.15">
      <c r="G3" s="102" t="s">
        <v>279</v>
      </c>
      <c r="H3" s="102"/>
      <c r="I3" s="102"/>
    </row>
    <row r="4" spans="2:9" ht="15" customHeight="1" x14ac:dyDescent="0.15">
      <c r="G4" s="103" t="s">
        <v>1</v>
      </c>
      <c r="H4" s="103"/>
      <c r="I4" s="103"/>
    </row>
    <row r="5" spans="2:9" ht="18" customHeight="1" x14ac:dyDescent="0.15">
      <c r="G5" s="71"/>
      <c r="H5" s="102" t="s">
        <v>277</v>
      </c>
      <c r="I5" s="102"/>
    </row>
    <row r="6" spans="2:9" ht="15" customHeight="1" x14ac:dyDescent="0.15">
      <c r="G6" s="72" t="s">
        <v>2</v>
      </c>
      <c r="H6" s="103" t="s">
        <v>3</v>
      </c>
      <c r="I6" s="103"/>
    </row>
    <row r="7" spans="2:9" ht="30" customHeight="1" x14ac:dyDescent="0.15">
      <c r="G7" s="97" t="s">
        <v>300</v>
      </c>
      <c r="H7" s="97"/>
      <c r="I7" s="97"/>
    </row>
    <row r="8" spans="2:9" ht="20.100000000000001" customHeight="1" x14ac:dyDescent="0.15">
      <c r="G8" s="97" t="s">
        <v>4</v>
      </c>
      <c r="H8" s="97"/>
      <c r="I8" s="97"/>
    </row>
    <row r="9" spans="2:9" ht="9.75" customHeight="1" x14ac:dyDescent="0.15"/>
    <row r="10" spans="2:9" ht="20.25" customHeight="1" x14ac:dyDescent="0.15">
      <c r="B10" s="98" t="s">
        <v>5</v>
      </c>
      <c r="C10" s="98"/>
      <c r="D10" s="98"/>
      <c r="E10" s="98"/>
      <c r="F10" s="98"/>
      <c r="G10" s="98"/>
      <c r="H10" s="12"/>
      <c r="I10" s="12"/>
    </row>
    <row r="11" spans="2:9" ht="30" customHeight="1" x14ac:dyDescent="0.15">
      <c r="B11" s="98" t="s">
        <v>281</v>
      </c>
      <c r="C11" s="98"/>
      <c r="D11" s="98"/>
      <c r="E11" s="98"/>
      <c r="F11" s="98"/>
      <c r="G11" s="98"/>
      <c r="H11" s="12"/>
      <c r="I11" s="12"/>
    </row>
    <row r="12" spans="2:9" ht="18.75" customHeight="1" x14ac:dyDescent="0.15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15">
      <c r="C13" s="14" t="s">
        <v>7</v>
      </c>
      <c r="D13" s="99" t="s">
        <v>301</v>
      </c>
      <c r="E13" s="99"/>
      <c r="F13" s="99"/>
      <c r="G13" s="14" t="s">
        <v>8</v>
      </c>
      <c r="H13" s="15" t="s">
        <v>302</v>
      </c>
      <c r="I13" s="15"/>
    </row>
    <row r="14" spans="2:9" ht="18.75" customHeight="1" x14ac:dyDescent="0.15">
      <c r="G14" s="66" t="s">
        <v>9</v>
      </c>
      <c r="H14" s="6">
        <v>52302592</v>
      </c>
      <c r="I14" s="69"/>
    </row>
    <row r="15" spans="2:9" ht="26.25" customHeight="1" x14ac:dyDescent="0.15">
      <c r="B15" s="4" t="s">
        <v>10</v>
      </c>
      <c r="C15" s="100" t="s">
        <v>267</v>
      </c>
      <c r="D15" s="100"/>
      <c r="E15" s="100"/>
      <c r="F15" s="100"/>
      <c r="G15" s="66" t="s">
        <v>11</v>
      </c>
      <c r="H15" s="6">
        <v>504</v>
      </c>
      <c r="I15" s="69"/>
    </row>
    <row r="16" spans="2:9" ht="18.75" customHeight="1" x14ac:dyDescent="0.15">
      <c r="G16" s="66" t="s">
        <v>9</v>
      </c>
      <c r="H16" s="8">
        <v>52320518</v>
      </c>
      <c r="I16" s="69"/>
    </row>
    <row r="17" spans="1:9" ht="18.75" customHeight="1" x14ac:dyDescent="0.15">
      <c r="G17" s="66" t="s">
        <v>12</v>
      </c>
      <c r="H17" s="6">
        <v>5512004494</v>
      </c>
      <c r="I17" s="69"/>
    </row>
    <row r="18" spans="1:9" ht="30.75" customHeight="1" x14ac:dyDescent="0.15">
      <c r="B18" s="4" t="s">
        <v>13</v>
      </c>
      <c r="C18" s="100" t="s">
        <v>276</v>
      </c>
      <c r="D18" s="100"/>
      <c r="E18" s="100"/>
      <c r="F18" s="100"/>
      <c r="G18" s="66" t="s">
        <v>14</v>
      </c>
      <c r="H18" s="6">
        <v>551201001</v>
      </c>
      <c r="I18" s="69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66" t="s">
        <v>17</v>
      </c>
      <c r="H19" s="69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101" t="s">
        <v>19</v>
      </c>
      <c r="C21" s="101"/>
      <c r="D21" s="101"/>
      <c r="E21" s="101"/>
      <c r="F21" s="101"/>
      <c r="G21" s="101"/>
      <c r="H21" s="101"/>
    </row>
    <row r="22" spans="1:9" ht="18" customHeight="1" x14ac:dyDescent="0.15"/>
    <row r="23" spans="1:9" ht="19.5" customHeight="1" x14ac:dyDescent="0.15">
      <c r="A23" s="106" t="s">
        <v>20</v>
      </c>
      <c r="B23" s="106"/>
      <c r="C23" s="104" t="s">
        <v>21</v>
      </c>
      <c r="D23" s="104" t="s">
        <v>22</v>
      </c>
      <c r="E23" s="104" t="s">
        <v>23</v>
      </c>
      <c r="F23" s="104" t="s">
        <v>24</v>
      </c>
      <c r="G23" s="104"/>
      <c r="H23" s="104"/>
    </row>
    <row r="24" spans="1:9" ht="27" customHeight="1" x14ac:dyDescent="0.15">
      <c r="A24" s="106"/>
      <c r="B24" s="106"/>
      <c r="C24" s="104"/>
      <c r="D24" s="104"/>
      <c r="E24" s="104"/>
      <c r="F24" s="15" t="s">
        <v>268</v>
      </c>
      <c r="G24" s="15" t="s">
        <v>278</v>
      </c>
      <c r="H24" s="15" t="s">
        <v>284</v>
      </c>
    </row>
    <row r="25" spans="1:9" ht="16.5" customHeight="1" x14ac:dyDescent="0.15">
      <c r="A25" s="104">
        <v>1</v>
      </c>
      <c r="B25" s="104"/>
      <c r="C25" s="70">
        <v>2</v>
      </c>
      <c r="D25" s="70">
        <v>3</v>
      </c>
      <c r="E25" s="70">
        <v>4</v>
      </c>
      <c r="F25" s="70">
        <v>5</v>
      </c>
      <c r="G25" s="70">
        <v>6</v>
      </c>
      <c r="H25" s="70">
        <v>7</v>
      </c>
    </row>
    <row r="26" spans="1:9" ht="16.5" customHeight="1" x14ac:dyDescent="0.15">
      <c r="A26" s="105" t="s">
        <v>25</v>
      </c>
      <c r="B26" s="105"/>
      <c r="C26" s="70" t="s">
        <v>26</v>
      </c>
      <c r="D26" s="70" t="s">
        <v>27</v>
      </c>
      <c r="E26" s="70" t="s">
        <v>27</v>
      </c>
      <c r="F26" s="10">
        <v>304875.31</v>
      </c>
      <c r="G26" s="7">
        <v>0</v>
      </c>
      <c r="H26" s="7">
        <v>0</v>
      </c>
      <c r="I26" s="69" t="s">
        <v>28</v>
      </c>
    </row>
    <row r="27" spans="1:9" ht="16.5" customHeight="1" x14ac:dyDescent="0.15">
      <c r="A27" s="105" t="s">
        <v>29</v>
      </c>
      <c r="B27" s="105"/>
      <c r="C27" s="70" t="s">
        <v>30</v>
      </c>
      <c r="D27" s="70" t="s">
        <v>27</v>
      </c>
      <c r="E27" s="70" t="s">
        <v>27</v>
      </c>
      <c r="F27" s="7">
        <v>0</v>
      </c>
      <c r="G27" s="7">
        <v>0</v>
      </c>
      <c r="H27" s="7">
        <v>0</v>
      </c>
      <c r="I27" s="69" t="s">
        <v>28</v>
      </c>
    </row>
    <row r="28" spans="1:9" ht="16.5" customHeight="1" x14ac:dyDescent="0.15">
      <c r="A28" s="105" t="s">
        <v>31</v>
      </c>
      <c r="B28" s="105"/>
      <c r="C28" s="70" t="s">
        <v>32</v>
      </c>
      <c r="D28" s="70"/>
      <c r="E28" s="70"/>
      <c r="F28" s="10">
        <f>F29+F30+F34+F35+F39+F40</f>
        <v>54835214.630000003</v>
      </c>
      <c r="G28" s="10">
        <f t="shared" ref="G28:H28" si="0">G29+G30+G34+G35+G39+G40</f>
        <v>50448841.539999999</v>
      </c>
      <c r="H28" s="10">
        <f t="shared" si="0"/>
        <v>50575109.990000002</v>
      </c>
      <c r="I28" s="69" t="s">
        <v>28</v>
      </c>
    </row>
    <row r="29" spans="1:9" ht="21.75" customHeight="1" x14ac:dyDescent="0.15">
      <c r="A29" s="105" t="s">
        <v>33</v>
      </c>
      <c r="B29" s="105"/>
      <c r="C29" s="70" t="s">
        <v>34</v>
      </c>
      <c r="D29" s="70" t="s">
        <v>35</v>
      </c>
      <c r="E29" s="70"/>
      <c r="F29" s="7"/>
      <c r="G29" s="7"/>
      <c r="H29" s="7"/>
      <c r="I29" s="69" t="s">
        <v>28</v>
      </c>
    </row>
    <row r="30" spans="1:9" ht="18.75" customHeight="1" x14ac:dyDescent="0.15">
      <c r="A30" s="105" t="s">
        <v>36</v>
      </c>
      <c r="B30" s="105"/>
      <c r="C30" s="70" t="s">
        <v>37</v>
      </c>
      <c r="D30" s="70" t="s">
        <v>38</v>
      </c>
      <c r="E30" s="70"/>
      <c r="F30" s="10">
        <f>F31+F32+F33</f>
        <v>46652960.630000003</v>
      </c>
      <c r="G30" s="10">
        <f t="shared" ref="G30:H30" si="1">G31+G32+G33</f>
        <v>42297487.539999999</v>
      </c>
      <c r="H30" s="10">
        <f t="shared" si="1"/>
        <v>43050081.539999999</v>
      </c>
      <c r="I30" s="69" t="s">
        <v>28</v>
      </c>
    </row>
    <row r="31" spans="1:9" ht="46.5" customHeight="1" x14ac:dyDescent="0.15">
      <c r="A31" s="105" t="s">
        <v>39</v>
      </c>
      <c r="B31" s="105"/>
      <c r="C31" s="70" t="s">
        <v>40</v>
      </c>
      <c r="D31" s="70" t="s">
        <v>38</v>
      </c>
      <c r="E31" s="70"/>
      <c r="F31" s="7">
        <v>44424160.630000003</v>
      </c>
      <c r="G31" s="7">
        <v>42297487.539999999</v>
      </c>
      <c r="H31" s="7">
        <v>43050081.539999999</v>
      </c>
      <c r="I31" s="69" t="s">
        <v>28</v>
      </c>
    </row>
    <row r="32" spans="1:9" ht="34.5" customHeight="1" x14ac:dyDescent="0.15">
      <c r="A32" s="105" t="s">
        <v>41</v>
      </c>
      <c r="B32" s="105"/>
      <c r="C32" s="70" t="s">
        <v>42</v>
      </c>
      <c r="D32" s="70" t="s">
        <v>38</v>
      </c>
      <c r="E32" s="70"/>
      <c r="F32" s="7">
        <v>0</v>
      </c>
      <c r="G32" s="7">
        <v>0</v>
      </c>
      <c r="H32" s="7">
        <v>0</v>
      </c>
      <c r="I32" s="69" t="s">
        <v>28</v>
      </c>
    </row>
    <row r="33" spans="1:9" ht="21.75" customHeight="1" x14ac:dyDescent="0.15">
      <c r="A33" s="107" t="s">
        <v>266</v>
      </c>
      <c r="B33" s="105"/>
      <c r="C33" s="70">
        <v>1230</v>
      </c>
      <c r="D33" s="70">
        <v>130</v>
      </c>
      <c r="E33" s="70"/>
      <c r="F33" s="7">
        <v>2228800</v>
      </c>
      <c r="G33" s="7">
        <v>0</v>
      </c>
      <c r="H33" s="7">
        <v>0</v>
      </c>
      <c r="I33" s="70"/>
    </row>
    <row r="34" spans="1:9" ht="19.5" customHeight="1" x14ac:dyDescent="0.15">
      <c r="A34" s="105" t="s">
        <v>43</v>
      </c>
      <c r="B34" s="105"/>
      <c r="C34" s="70" t="s">
        <v>44</v>
      </c>
      <c r="D34" s="70" t="s">
        <v>45</v>
      </c>
      <c r="E34" s="70"/>
      <c r="F34" s="7">
        <v>0</v>
      </c>
      <c r="G34" s="7">
        <v>0</v>
      </c>
      <c r="H34" s="7">
        <v>0</v>
      </c>
      <c r="I34" s="69" t="s">
        <v>28</v>
      </c>
    </row>
    <row r="35" spans="1:9" ht="19.5" customHeight="1" x14ac:dyDescent="0.15">
      <c r="A35" s="105" t="s">
        <v>46</v>
      </c>
      <c r="B35" s="105"/>
      <c r="C35" s="70" t="s">
        <v>47</v>
      </c>
      <c r="D35" s="70" t="s">
        <v>48</v>
      </c>
      <c r="E35" s="70"/>
      <c r="F35" s="10">
        <f>F36+F37+F38</f>
        <v>8182254</v>
      </c>
      <c r="G35" s="10">
        <f t="shared" ref="G35:H35" si="2">G36+G37+G38</f>
        <v>8151354</v>
      </c>
      <c r="H35" s="10">
        <f t="shared" si="2"/>
        <v>7525028.4500000002</v>
      </c>
      <c r="I35" s="69" t="s">
        <v>28</v>
      </c>
    </row>
    <row r="36" spans="1:9" ht="19.5" customHeight="1" x14ac:dyDescent="0.15">
      <c r="A36" s="105" t="s">
        <v>49</v>
      </c>
      <c r="B36" s="105"/>
      <c r="C36" s="70" t="s">
        <v>50</v>
      </c>
      <c r="D36" s="70" t="s">
        <v>48</v>
      </c>
      <c r="E36" s="70"/>
      <c r="F36" s="7">
        <v>8182254</v>
      </c>
      <c r="G36" s="7">
        <v>8151354</v>
      </c>
      <c r="H36" s="7">
        <v>7525028.4500000002</v>
      </c>
      <c r="I36" s="69" t="s">
        <v>28</v>
      </c>
    </row>
    <row r="37" spans="1:9" ht="19.5" customHeight="1" x14ac:dyDescent="0.15">
      <c r="A37" s="105" t="s">
        <v>51</v>
      </c>
      <c r="B37" s="105"/>
      <c r="C37" s="70" t="s">
        <v>52</v>
      </c>
      <c r="D37" s="70" t="s">
        <v>48</v>
      </c>
      <c r="E37" s="70"/>
      <c r="F37" s="7">
        <v>0</v>
      </c>
      <c r="G37" s="7">
        <v>0</v>
      </c>
      <c r="H37" s="7">
        <v>0</v>
      </c>
      <c r="I37" s="69" t="s">
        <v>28</v>
      </c>
    </row>
    <row r="38" spans="1:9" ht="19.5" customHeight="1" x14ac:dyDescent="0.15">
      <c r="A38" s="107" t="s">
        <v>266</v>
      </c>
      <c r="B38" s="105"/>
      <c r="C38" s="70">
        <v>1430</v>
      </c>
      <c r="D38" s="70"/>
      <c r="E38" s="70"/>
      <c r="F38" s="7">
        <v>0</v>
      </c>
      <c r="G38" s="7">
        <v>0</v>
      </c>
      <c r="H38" s="7">
        <v>0</v>
      </c>
      <c r="I38" s="70"/>
    </row>
    <row r="39" spans="1:9" ht="19.5" customHeight="1" x14ac:dyDescent="0.15">
      <c r="A39" s="105" t="s">
        <v>53</v>
      </c>
      <c r="B39" s="105"/>
      <c r="C39" s="70" t="s">
        <v>54</v>
      </c>
      <c r="D39" s="70" t="s">
        <v>55</v>
      </c>
      <c r="E39" s="70"/>
      <c r="F39" s="7">
        <v>0</v>
      </c>
      <c r="G39" s="7">
        <v>0</v>
      </c>
      <c r="H39" s="7">
        <v>0</v>
      </c>
      <c r="I39" s="69" t="s">
        <v>28</v>
      </c>
    </row>
    <row r="40" spans="1:9" ht="19.5" customHeight="1" x14ac:dyDescent="0.15">
      <c r="A40" s="105" t="s">
        <v>56</v>
      </c>
      <c r="B40" s="105"/>
      <c r="C40" s="70" t="s">
        <v>57</v>
      </c>
      <c r="D40" s="70"/>
      <c r="E40" s="70"/>
      <c r="F40" s="7">
        <v>0</v>
      </c>
      <c r="G40" s="7">
        <v>0</v>
      </c>
      <c r="H40" s="7">
        <v>0</v>
      </c>
      <c r="I40" s="69" t="s">
        <v>28</v>
      </c>
    </row>
    <row r="41" spans="1:9" ht="19.5" customHeight="1" x14ac:dyDescent="0.15">
      <c r="A41" s="105" t="s">
        <v>58</v>
      </c>
      <c r="B41" s="105"/>
      <c r="C41" s="70" t="s">
        <v>59</v>
      </c>
      <c r="D41" s="70" t="s">
        <v>27</v>
      </c>
      <c r="E41" s="70"/>
      <c r="F41" s="7">
        <v>0</v>
      </c>
      <c r="G41" s="7">
        <v>0</v>
      </c>
      <c r="H41" s="7">
        <v>0</v>
      </c>
      <c r="I41" s="69" t="s">
        <v>28</v>
      </c>
    </row>
    <row r="42" spans="1:9" ht="35.25" customHeight="1" x14ac:dyDescent="0.15">
      <c r="A42" s="105" t="s">
        <v>60</v>
      </c>
      <c r="B42" s="105"/>
      <c r="C42" s="70" t="s">
        <v>61</v>
      </c>
      <c r="D42" s="70" t="s">
        <v>62</v>
      </c>
      <c r="E42" s="70"/>
      <c r="F42" s="7">
        <v>0</v>
      </c>
      <c r="G42" s="7">
        <v>0</v>
      </c>
      <c r="H42" s="7">
        <v>0</v>
      </c>
      <c r="I42" s="69" t="s">
        <v>28</v>
      </c>
    </row>
    <row r="43" spans="1:9" ht="35.25" customHeight="1" x14ac:dyDescent="0.15">
      <c r="A43" s="105" t="s">
        <v>63</v>
      </c>
      <c r="B43" s="105"/>
      <c r="C43" s="70" t="s">
        <v>64</v>
      </c>
      <c r="D43" s="70" t="s">
        <v>62</v>
      </c>
      <c r="E43" s="70"/>
      <c r="F43" s="7">
        <v>0</v>
      </c>
      <c r="G43" s="7">
        <v>0</v>
      </c>
      <c r="H43" s="7">
        <v>0</v>
      </c>
      <c r="I43" s="69" t="s">
        <v>28</v>
      </c>
    </row>
    <row r="44" spans="1:9" ht="22.5" customHeight="1" x14ac:dyDescent="0.15">
      <c r="A44" s="105" t="s">
        <v>65</v>
      </c>
      <c r="B44" s="105"/>
      <c r="C44" s="70" t="s">
        <v>66</v>
      </c>
      <c r="D44" s="70" t="s">
        <v>62</v>
      </c>
      <c r="E44" s="70"/>
      <c r="F44" s="7">
        <v>0</v>
      </c>
      <c r="G44" s="7">
        <v>0</v>
      </c>
      <c r="H44" s="7">
        <v>0</v>
      </c>
      <c r="I44" s="69" t="s">
        <v>28</v>
      </c>
    </row>
    <row r="45" spans="1:9" ht="27.75" customHeight="1" x14ac:dyDescent="0.15">
      <c r="A45" s="105" t="s">
        <v>67</v>
      </c>
      <c r="B45" s="105"/>
      <c r="C45" s="70" t="s">
        <v>68</v>
      </c>
      <c r="D45" s="70" t="s">
        <v>62</v>
      </c>
      <c r="E45" s="70"/>
      <c r="F45" s="7">
        <v>0</v>
      </c>
      <c r="G45" s="7">
        <v>0</v>
      </c>
      <c r="H45" s="7">
        <v>0</v>
      </c>
      <c r="I45" s="69" t="s">
        <v>28</v>
      </c>
    </row>
    <row r="46" spans="1:9" ht="18" customHeight="1" x14ac:dyDescent="0.15">
      <c r="A46" s="105" t="s">
        <v>69</v>
      </c>
      <c r="B46" s="105"/>
      <c r="C46" s="70" t="s">
        <v>70</v>
      </c>
      <c r="D46" s="70" t="s">
        <v>27</v>
      </c>
      <c r="E46" s="70"/>
      <c r="F46" s="10">
        <f>F47+F57+F63+F67+F71+F73</f>
        <v>55140089.939999998</v>
      </c>
      <c r="G46" s="10">
        <f t="shared" ref="G46:H46" si="3">G47+G57+G63+G67+G71+G73</f>
        <v>50448841.539999999</v>
      </c>
      <c r="H46" s="10">
        <f t="shared" si="3"/>
        <v>50575109.990000002</v>
      </c>
      <c r="I46" s="69" t="s">
        <v>28</v>
      </c>
    </row>
    <row r="47" spans="1:9" ht="26.25" customHeight="1" x14ac:dyDescent="0.15">
      <c r="A47" s="105" t="s">
        <v>71</v>
      </c>
      <c r="B47" s="105"/>
      <c r="C47" s="70" t="s">
        <v>72</v>
      </c>
      <c r="D47" s="70" t="s">
        <v>27</v>
      </c>
      <c r="E47" s="70"/>
      <c r="F47" s="10">
        <f>F48+F49+F50+F51+F54+F55+F56</f>
        <v>39126751.390000001</v>
      </c>
      <c r="G47" s="10">
        <f t="shared" ref="G47:H47" si="4">G48+G49+G50+G51+G54+G55+G56</f>
        <v>36561518.340000004</v>
      </c>
      <c r="H47" s="10">
        <f t="shared" si="4"/>
        <v>36561518.340000004</v>
      </c>
      <c r="I47" s="69" t="s">
        <v>28</v>
      </c>
    </row>
    <row r="48" spans="1:9" ht="24" customHeight="1" x14ac:dyDescent="0.15">
      <c r="A48" s="105" t="s">
        <v>73</v>
      </c>
      <c r="B48" s="105"/>
      <c r="C48" s="70" t="s">
        <v>74</v>
      </c>
      <c r="D48" s="70" t="s">
        <v>75</v>
      </c>
      <c r="E48" s="70"/>
      <c r="F48" s="7">
        <v>30135420.02</v>
      </c>
      <c r="G48" s="7">
        <v>28081041.780000001</v>
      </c>
      <c r="H48" s="7">
        <v>28081041.780000001</v>
      </c>
      <c r="I48" s="69" t="s">
        <v>28</v>
      </c>
    </row>
    <row r="49" spans="1:9" ht="17.25" customHeight="1" x14ac:dyDescent="0.15">
      <c r="A49" s="105" t="s">
        <v>76</v>
      </c>
      <c r="B49" s="105"/>
      <c r="C49" s="70" t="s">
        <v>77</v>
      </c>
      <c r="D49" s="70" t="s">
        <v>78</v>
      </c>
      <c r="E49" s="70"/>
      <c r="F49" s="7">
        <v>0</v>
      </c>
      <c r="G49" s="7">
        <v>0</v>
      </c>
      <c r="H49" s="7">
        <v>0</v>
      </c>
      <c r="I49" s="69" t="s">
        <v>28</v>
      </c>
    </row>
    <row r="50" spans="1:9" ht="33" customHeight="1" x14ac:dyDescent="0.15">
      <c r="A50" s="105" t="s">
        <v>79</v>
      </c>
      <c r="B50" s="105"/>
      <c r="C50" s="70" t="s">
        <v>80</v>
      </c>
      <c r="D50" s="70" t="s">
        <v>81</v>
      </c>
      <c r="E50" s="70"/>
      <c r="F50" s="7">
        <v>0</v>
      </c>
      <c r="G50" s="7">
        <v>0</v>
      </c>
      <c r="H50" s="7">
        <v>0</v>
      </c>
      <c r="I50" s="69" t="s">
        <v>28</v>
      </c>
    </row>
    <row r="51" spans="1:9" ht="28.5" customHeight="1" x14ac:dyDescent="0.15">
      <c r="A51" s="105" t="s">
        <v>82</v>
      </c>
      <c r="B51" s="105"/>
      <c r="C51" s="70" t="s">
        <v>83</v>
      </c>
      <c r="D51" s="70" t="s">
        <v>84</v>
      </c>
      <c r="E51" s="70"/>
      <c r="F51" s="10">
        <f>F52+F53</f>
        <v>8991331.3699999992</v>
      </c>
      <c r="G51" s="10">
        <f t="shared" ref="G51:H51" si="5">G52+G53</f>
        <v>8480476.5600000005</v>
      </c>
      <c r="H51" s="10">
        <f t="shared" si="5"/>
        <v>8480476.5600000005</v>
      </c>
      <c r="I51" s="69" t="s">
        <v>28</v>
      </c>
    </row>
    <row r="52" spans="1:9" ht="24" customHeight="1" x14ac:dyDescent="0.15">
      <c r="A52" s="105" t="s">
        <v>85</v>
      </c>
      <c r="B52" s="105"/>
      <c r="C52" s="70" t="s">
        <v>86</v>
      </c>
      <c r="D52" s="70" t="s">
        <v>84</v>
      </c>
      <c r="E52" s="70"/>
      <c r="F52" s="7">
        <v>8991331.3699999992</v>
      </c>
      <c r="G52" s="7">
        <v>8480476.5600000005</v>
      </c>
      <c r="H52" s="7">
        <v>8480476.5600000005</v>
      </c>
      <c r="I52" s="69" t="s">
        <v>28</v>
      </c>
    </row>
    <row r="53" spans="1:9" ht="17.25" customHeight="1" x14ac:dyDescent="0.15">
      <c r="A53" s="105" t="s">
        <v>87</v>
      </c>
      <c r="B53" s="105"/>
      <c r="C53" s="70" t="s">
        <v>88</v>
      </c>
      <c r="D53" s="70" t="s">
        <v>84</v>
      </c>
      <c r="E53" s="70"/>
      <c r="F53" s="7">
        <v>0</v>
      </c>
      <c r="G53" s="7">
        <v>0</v>
      </c>
      <c r="H53" s="7">
        <v>0</v>
      </c>
      <c r="I53" s="69" t="s">
        <v>28</v>
      </c>
    </row>
    <row r="54" spans="1:9" ht="24.75" customHeight="1" x14ac:dyDescent="0.15">
      <c r="A54" s="105" t="s">
        <v>89</v>
      </c>
      <c r="B54" s="105"/>
      <c r="C54" s="70" t="s">
        <v>90</v>
      </c>
      <c r="D54" s="70" t="s">
        <v>91</v>
      </c>
      <c r="E54" s="70"/>
      <c r="F54" s="7">
        <v>0</v>
      </c>
      <c r="G54" s="7">
        <v>0</v>
      </c>
      <c r="H54" s="7">
        <v>0</v>
      </c>
      <c r="I54" s="69" t="s">
        <v>28</v>
      </c>
    </row>
    <row r="55" spans="1:9" ht="27" customHeight="1" x14ac:dyDescent="0.15">
      <c r="A55" s="105" t="s">
        <v>92</v>
      </c>
      <c r="B55" s="105"/>
      <c r="C55" s="70" t="s">
        <v>93</v>
      </c>
      <c r="D55" s="70" t="s">
        <v>94</v>
      </c>
      <c r="E55" s="70"/>
      <c r="F55" s="7">
        <v>0</v>
      </c>
      <c r="G55" s="7">
        <v>0</v>
      </c>
      <c r="H55" s="7">
        <v>0</v>
      </c>
      <c r="I55" s="69" t="s">
        <v>28</v>
      </c>
    </row>
    <row r="56" spans="1:9" ht="26.25" customHeight="1" x14ac:dyDescent="0.15">
      <c r="A56" s="105" t="s">
        <v>95</v>
      </c>
      <c r="B56" s="105"/>
      <c r="C56" s="70" t="s">
        <v>96</v>
      </c>
      <c r="D56" s="70" t="s">
        <v>97</v>
      </c>
      <c r="E56" s="70"/>
      <c r="F56" s="7">
        <v>0</v>
      </c>
      <c r="G56" s="7">
        <v>0</v>
      </c>
      <c r="H56" s="7">
        <v>0</v>
      </c>
      <c r="I56" s="69" t="s">
        <v>28</v>
      </c>
    </row>
    <row r="57" spans="1:9" ht="24.75" customHeight="1" x14ac:dyDescent="0.15">
      <c r="A57" s="105" t="s">
        <v>98</v>
      </c>
      <c r="B57" s="105"/>
      <c r="C57" s="70" t="s">
        <v>99</v>
      </c>
      <c r="D57" s="70" t="s">
        <v>100</v>
      </c>
      <c r="E57" s="70"/>
      <c r="F57" s="10">
        <f>F58+F59+F60+F61+F62</f>
        <v>0</v>
      </c>
      <c r="G57" s="10">
        <f t="shared" ref="G57:H57" si="6">G58+G59+G60+G61+G62</f>
        <v>0</v>
      </c>
      <c r="H57" s="10">
        <f t="shared" si="6"/>
        <v>0</v>
      </c>
      <c r="I57" s="69" t="s">
        <v>28</v>
      </c>
    </row>
    <row r="58" spans="1:9" ht="33.75" customHeight="1" x14ac:dyDescent="0.15">
      <c r="A58" s="105" t="s">
        <v>101</v>
      </c>
      <c r="B58" s="105"/>
      <c r="C58" s="70" t="s">
        <v>102</v>
      </c>
      <c r="D58" s="70" t="s">
        <v>103</v>
      </c>
      <c r="E58" s="70"/>
      <c r="F58" s="7">
        <v>0</v>
      </c>
      <c r="G58" s="7">
        <v>0</v>
      </c>
      <c r="H58" s="7">
        <v>0</v>
      </c>
      <c r="I58" s="69" t="s">
        <v>28</v>
      </c>
    </row>
    <row r="59" spans="1:9" ht="41.25" customHeight="1" x14ac:dyDescent="0.15">
      <c r="A59" s="105" t="s">
        <v>104</v>
      </c>
      <c r="B59" s="105"/>
      <c r="C59" s="70" t="s">
        <v>105</v>
      </c>
      <c r="D59" s="70" t="s">
        <v>106</v>
      </c>
      <c r="E59" s="70"/>
      <c r="F59" s="7">
        <v>0</v>
      </c>
      <c r="G59" s="7">
        <v>0</v>
      </c>
      <c r="H59" s="7">
        <v>0</v>
      </c>
      <c r="I59" s="69" t="s">
        <v>28</v>
      </c>
    </row>
    <row r="60" spans="1:9" ht="33.75" customHeight="1" x14ac:dyDescent="0.15">
      <c r="A60" s="105" t="s">
        <v>107</v>
      </c>
      <c r="B60" s="105"/>
      <c r="C60" s="70" t="s">
        <v>108</v>
      </c>
      <c r="D60" s="70" t="s">
        <v>109</v>
      </c>
      <c r="E60" s="70"/>
      <c r="F60" s="7">
        <v>0</v>
      </c>
      <c r="G60" s="7">
        <v>0</v>
      </c>
      <c r="H60" s="7">
        <v>0</v>
      </c>
      <c r="I60" s="69" t="s">
        <v>28</v>
      </c>
    </row>
    <row r="61" spans="1:9" ht="46.5" customHeight="1" x14ac:dyDescent="0.15">
      <c r="A61" s="105" t="s">
        <v>110</v>
      </c>
      <c r="B61" s="105"/>
      <c r="C61" s="70" t="s">
        <v>111</v>
      </c>
      <c r="D61" s="70" t="s">
        <v>112</v>
      </c>
      <c r="E61" s="70"/>
      <c r="F61" s="7">
        <v>0</v>
      </c>
      <c r="G61" s="7">
        <v>0</v>
      </c>
      <c r="H61" s="7">
        <v>0</v>
      </c>
      <c r="I61" s="69" t="s">
        <v>28</v>
      </c>
    </row>
    <row r="62" spans="1:9" ht="24.75" customHeight="1" x14ac:dyDescent="0.15">
      <c r="A62" s="105" t="s">
        <v>113</v>
      </c>
      <c r="B62" s="105"/>
      <c r="C62" s="70" t="s">
        <v>114</v>
      </c>
      <c r="D62" s="70" t="s">
        <v>115</v>
      </c>
      <c r="E62" s="70"/>
      <c r="F62" s="7">
        <v>0</v>
      </c>
      <c r="G62" s="7">
        <v>0</v>
      </c>
      <c r="H62" s="7">
        <v>0</v>
      </c>
      <c r="I62" s="69" t="s">
        <v>28</v>
      </c>
    </row>
    <row r="63" spans="1:9" ht="19.5" customHeight="1" x14ac:dyDescent="0.15">
      <c r="A63" s="105" t="s">
        <v>116</v>
      </c>
      <c r="B63" s="105"/>
      <c r="C63" s="70" t="s">
        <v>117</v>
      </c>
      <c r="D63" s="70" t="s">
        <v>118</v>
      </c>
      <c r="E63" s="70"/>
      <c r="F63" s="10">
        <f>F64+F65+F66</f>
        <v>26976.11</v>
      </c>
      <c r="G63" s="10">
        <f t="shared" ref="G63:H63" si="7">G64+G65+G66</f>
        <v>26900</v>
      </c>
      <c r="H63" s="10">
        <f t="shared" si="7"/>
        <v>26900</v>
      </c>
      <c r="I63" s="69" t="s">
        <v>28</v>
      </c>
    </row>
    <row r="64" spans="1:9" ht="24" customHeight="1" x14ac:dyDescent="0.15">
      <c r="A64" s="105" t="s">
        <v>119</v>
      </c>
      <c r="B64" s="105"/>
      <c r="C64" s="70" t="s">
        <v>120</v>
      </c>
      <c r="D64" s="70" t="s">
        <v>121</v>
      </c>
      <c r="E64" s="70"/>
      <c r="F64" s="7">
        <v>14264</v>
      </c>
      <c r="G64" s="7">
        <v>14264</v>
      </c>
      <c r="H64" s="7">
        <v>14264</v>
      </c>
      <c r="I64" s="69" t="s">
        <v>28</v>
      </c>
    </row>
    <row r="65" spans="1:9" ht="24" customHeight="1" x14ac:dyDescent="0.15">
      <c r="A65" s="105" t="s">
        <v>122</v>
      </c>
      <c r="B65" s="105"/>
      <c r="C65" s="70" t="s">
        <v>123</v>
      </c>
      <c r="D65" s="70" t="s">
        <v>124</v>
      </c>
      <c r="E65" s="70"/>
      <c r="F65" s="7">
        <v>12636</v>
      </c>
      <c r="G65" s="7">
        <v>12636</v>
      </c>
      <c r="H65" s="7">
        <v>12636</v>
      </c>
      <c r="I65" s="69" t="s">
        <v>28</v>
      </c>
    </row>
    <row r="66" spans="1:9" ht="22.5" customHeight="1" x14ac:dyDescent="0.15">
      <c r="A66" s="105" t="s">
        <v>125</v>
      </c>
      <c r="B66" s="105"/>
      <c r="C66" s="70" t="s">
        <v>126</v>
      </c>
      <c r="D66" s="70" t="s">
        <v>127</v>
      </c>
      <c r="E66" s="70"/>
      <c r="F66" s="7">
        <v>76.11</v>
      </c>
      <c r="G66" s="7">
        <v>0</v>
      </c>
      <c r="H66" s="7">
        <v>0</v>
      </c>
      <c r="I66" s="69" t="s">
        <v>28</v>
      </c>
    </row>
    <row r="67" spans="1:9" ht="18.75" customHeight="1" x14ac:dyDescent="0.15">
      <c r="A67" s="105" t="s">
        <v>128</v>
      </c>
      <c r="B67" s="105"/>
      <c r="C67" s="70" t="s">
        <v>129</v>
      </c>
      <c r="D67" s="70" t="s">
        <v>27</v>
      </c>
      <c r="E67" s="70"/>
      <c r="F67" s="10">
        <f>F68+F69+F70</f>
        <v>0</v>
      </c>
      <c r="G67" s="10">
        <f t="shared" ref="G67:H67" si="8">G68+G69+G70</f>
        <v>0</v>
      </c>
      <c r="H67" s="10">
        <f t="shared" si="8"/>
        <v>0</v>
      </c>
      <c r="I67" s="69" t="s">
        <v>28</v>
      </c>
    </row>
    <row r="68" spans="1:9" ht="22.5" customHeight="1" x14ac:dyDescent="0.15">
      <c r="A68" s="105" t="s">
        <v>130</v>
      </c>
      <c r="B68" s="105"/>
      <c r="C68" s="70" t="s">
        <v>131</v>
      </c>
      <c r="D68" s="70" t="s">
        <v>132</v>
      </c>
      <c r="E68" s="70"/>
      <c r="F68" s="7">
        <v>0</v>
      </c>
      <c r="G68" s="7">
        <v>0</v>
      </c>
      <c r="H68" s="7">
        <v>0</v>
      </c>
      <c r="I68" s="69" t="s">
        <v>28</v>
      </c>
    </row>
    <row r="69" spans="1:9" ht="19.5" customHeight="1" x14ac:dyDescent="0.15">
      <c r="A69" s="105" t="s">
        <v>134</v>
      </c>
      <c r="B69" s="105"/>
      <c r="C69" s="70" t="s">
        <v>135</v>
      </c>
      <c r="D69" s="70" t="s">
        <v>136</v>
      </c>
      <c r="E69" s="70"/>
      <c r="F69" s="7">
        <v>0</v>
      </c>
      <c r="G69" s="7">
        <v>0</v>
      </c>
      <c r="H69" s="7">
        <v>0</v>
      </c>
      <c r="I69" s="69" t="s">
        <v>28</v>
      </c>
    </row>
    <row r="70" spans="1:9" ht="27.75" customHeight="1" x14ac:dyDescent="0.15">
      <c r="A70" s="105" t="s">
        <v>137</v>
      </c>
      <c r="B70" s="105"/>
      <c r="C70" s="70" t="s">
        <v>138</v>
      </c>
      <c r="D70" s="70" t="s">
        <v>139</v>
      </c>
      <c r="E70" s="70"/>
      <c r="F70" s="7">
        <v>0</v>
      </c>
      <c r="G70" s="7">
        <v>0</v>
      </c>
      <c r="H70" s="7">
        <v>0</v>
      </c>
      <c r="I70" s="69" t="s">
        <v>28</v>
      </c>
    </row>
    <row r="71" spans="1:9" ht="18" customHeight="1" x14ac:dyDescent="0.15">
      <c r="A71" s="105" t="s">
        <v>140</v>
      </c>
      <c r="B71" s="105"/>
      <c r="C71" s="70" t="s">
        <v>141</v>
      </c>
      <c r="D71" s="70" t="s">
        <v>27</v>
      </c>
      <c r="E71" s="70"/>
      <c r="F71" s="10">
        <f>F72</f>
        <v>0</v>
      </c>
      <c r="G71" s="10">
        <f t="shared" ref="G71:H71" si="9">G72</f>
        <v>0</v>
      </c>
      <c r="H71" s="10">
        <f t="shared" si="9"/>
        <v>0</v>
      </c>
      <c r="I71" s="69" t="s">
        <v>28</v>
      </c>
    </row>
    <row r="72" spans="1:9" ht="33" customHeight="1" x14ac:dyDescent="0.15">
      <c r="A72" s="105" t="s">
        <v>142</v>
      </c>
      <c r="B72" s="105"/>
      <c r="C72" s="70" t="s">
        <v>143</v>
      </c>
      <c r="D72" s="70" t="s">
        <v>144</v>
      </c>
      <c r="E72" s="70"/>
      <c r="F72" s="7">
        <v>0</v>
      </c>
      <c r="G72" s="7">
        <v>0</v>
      </c>
      <c r="H72" s="7">
        <v>0</v>
      </c>
      <c r="I72" s="69" t="s">
        <v>28</v>
      </c>
    </row>
    <row r="73" spans="1:9" ht="18" customHeight="1" x14ac:dyDescent="0.15">
      <c r="A73" s="105" t="s">
        <v>145</v>
      </c>
      <c r="B73" s="105"/>
      <c r="C73" s="70" t="s">
        <v>146</v>
      </c>
      <c r="D73" s="70" t="s">
        <v>27</v>
      </c>
      <c r="E73" s="70"/>
      <c r="F73" s="10">
        <f>F74+F75+F76+F77+F81</f>
        <v>15986362.440000001</v>
      </c>
      <c r="G73" s="10">
        <f>G74+G75+G76+G77+G81</f>
        <v>13860423.199999996</v>
      </c>
      <c r="H73" s="10">
        <f>H74+H75+H76+H77+H81</f>
        <v>13986691.649999999</v>
      </c>
      <c r="I73" s="69" t="s">
        <v>28</v>
      </c>
    </row>
    <row r="74" spans="1:9" ht="21.75" customHeight="1" x14ac:dyDescent="0.15">
      <c r="A74" s="105" t="s">
        <v>147</v>
      </c>
      <c r="B74" s="105"/>
      <c r="C74" s="70" t="s">
        <v>148</v>
      </c>
      <c r="D74" s="70" t="s">
        <v>149</v>
      </c>
      <c r="E74" s="70"/>
      <c r="F74" s="7">
        <v>0</v>
      </c>
      <c r="G74" s="7">
        <v>0</v>
      </c>
      <c r="H74" s="7">
        <v>0</v>
      </c>
      <c r="I74" s="69" t="s">
        <v>28</v>
      </c>
    </row>
    <row r="75" spans="1:9" ht="26.25" customHeight="1" x14ac:dyDescent="0.15">
      <c r="A75" s="105" t="s">
        <v>150</v>
      </c>
      <c r="B75" s="105"/>
      <c r="C75" s="70" t="s">
        <v>151</v>
      </c>
      <c r="D75" s="70" t="s">
        <v>152</v>
      </c>
      <c r="E75" s="70"/>
      <c r="F75" s="7">
        <v>0</v>
      </c>
      <c r="G75" s="7">
        <v>0</v>
      </c>
      <c r="H75" s="7">
        <v>0</v>
      </c>
      <c r="I75" s="69" t="s">
        <v>28</v>
      </c>
    </row>
    <row r="76" spans="1:9" ht="21.75" customHeight="1" x14ac:dyDescent="0.15">
      <c r="A76" s="105" t="s">
        <v>153</v>
      </c>
      <c r="B76" s="105"/>
      <c r="C76" s="70" t="s">
        <v>154</v>
      </c>
      <c r="D76" s="70" t="s">
        <v>155</v>
      </c>
      <c r="E76" s="70"/>
      <c r="F76" s="7">
        <v>0</v>
      </c>
      <c r="G76" s="7">
        <v>0</v>
      </c>
      <c r="H76" s="7">
        <v>0</v>
      </c>
      <c r="I76" s="69" t="s">
        <v>28</v>
      </c>
    </row>
    <row r="77" spans="1:9" ht="24" customHeight="1" x14ac:dyDescent="0.15">
      <c r="A77" s="105" t="s">
        <v>156</v>
      </c>
      <c r="B77" s="105"/>
      <c r="C77" s="70" t="s">
        <v>157</v>
      </c>
      <c r="D77" s="9" t="s">
        <v>27</v>
      </c>
      <c r="E77" s="70"/>
      <c r="F77" s="10">
        <f>F78+F79+F80</f>
        <v>15986362.440000001</v>
      </c>
      <c r="G77" s="10">
        <f t="shared" ref="G77:H77" si="10">G78+G79+G80</f>
        <v>13860423.199999996</v>
      </c>
      <c r="H77" s="10">
        <f t="shared" si="10"/>
        <v>13986691.649999999</v>
      </c>
      <c r="I77" s="69" t="s">
        <v>28</v>
      </c>
    </row>
    <row r="78" spans="1:9" ht="24" customHeight="1" x14ac:dyDescent="0.15">
      <c r="A78" s="108" t="s">
        <v>271</v>
      </c>
      <c r="B78" s="109"/>
      <c r="C78" s="70">
        <v>2641</v>
      </c>
      <c r="D78" s="70">
        <v>244</v>
      </c>
      <c r="E78" s="70"/>
      <c r="F78" s="16">
        <f>F30+F35-F47-F63-F71-F79-F80+796.12+304079.19</f>
        <v>12643443.990000002</v>
      </c>
      <c r="G78" s="16">
        <f>G30+G35-G47-G63-G71-G79-G80</f>
        <v>12637785.199999996</v>
      </c>
      <c r="H78" s="16">
        <f>H30+H35-H47-H63-H71-H79-H80</f>
        <v>12730579.649999999</v>
      </c>
      <c r="I78" s="70"/>
    </row>
    <row r="79" spans="1:9" ht="24" customHeight="1" x14ac:dyDescent="0.15">
      <c r="A79" s="108" t="s">
        <v>272</v>
      </c>
      <c r="B79" s="110"/>
      <c r="C79" s="70">
        <v>2642</v>
      </c>
      <c r="D79" s="70">
        <v>247</v>
      </c>
      <c r="E79" s="70"/>
      <c r="F79" s="7">
        <v>1113322.33</v>
      </c>
      <c r="G79" s="7">
        <v>1222638</v>
      </c>
      <c r="H79" s="7">
        <v>1256112</v>
      </c>
      <c r="I79" s="70"/>
    </row>
    <row r="80" spans="1:9" ht="24" customHeight="1" x14ac:dyDescent="0.15">
      <c r="A80" s="107" t="s">
        <v>266</v>
      </c>
      <c r="B80" s="105"/>
      <c r="C80" s="70">
        <v>2643</v>
      </c>
      <c r="D80" s="70">
        <v>244</v>
      </c>
      <c r="E80" s="70"/>
      <c r="F80" s="7">
        <f>F33+796.12</f>
        <v>2229596.12</v>
      </c>
      <c r="G80" s="7">
        <v>0</v>
      </c>
      <c r="H80" s="7">
        <v>0</v>
      </c>
      <c r="I80" s="70"/>
    </row>
    <row r="81" spans="1:9" ht="24" customHeight="1" x14ac:dyDescent="0.15">
      <c r="A81" s="105" t="s">
        <v>158</v>
      </c>
      <c r="B81" s="105"/>
      <c r="C81" s="70" t="s">
        <v>159</v>
      </c>
      <c r="D81" s="70" t="s">
        <v>160</v>
      </c>
      <c r="E81" s="70"/>
      <c r="F81" s="10">
        <f>F82+F83</f>
        <v>0</v>
      </c>
      <c r="G81" s="10">
        <f t="shared" ref="G81:H81" si="11">G82+G83</f>
        <v>0</v>
      </c>
      <c r="H81" s="10">
        <f t="shared" si="11"/>
        <v>0</v>
      </c>
      <c r="I81" s="69" t="s">
        <v>28</v>
      </c>
    </row>
    <row r="82" spans="1:9" ht="36.75" customHeight="1" x14ac:dyDescent="0.15">
      <c r="A82" s="105" t="s">
        <v>161</v>
      </c>
      <c r="B82" s="105"/>
      <c r="C82" s="70" t="s">
        <v>162</v>
      </c>
      <c r="D82" s="70" t="s">
        <v>163</v>
      </c>
      <c r="E82" s="70"/>
      <c r="F82" s="7">
        <v>0</v>
      </c>
      <c r="G82" s="7">
        <v>0</v>
      </c>
      <c r="H82" s="7">
        <v>0</v>
      </c>
      <c r="I82" s="69" t="s">
        <v>28</v>
      </c>
    </row>
    <row r="83" spans="1:9" ht="21" customHeight="1" x14ac:dyDescent="0.15">
      <c r="A83" s="105" t="s">
        <v>164</v>
      </c>
      <c r="B83" s="105"/>
      <c r="C83" s="70" t="s">
        <v>165</v>
      </c>
      <c r="D83" s="70" t="s">
        <v>166</v>
      </c>
      <c r="E83" s="70"/>
      <c r="F83" s="7">
        <v>0</v>
      </c>
      <c r="G83" s="7">
        <v>0</v>
      </c>
      <c r="H83" s="7">
        <v>0</v>
      </c>
      <c r="I83" s="69" t="s">
        <v>28</v>
      </c>
    </row>
    <row r="84" spans="1:9" x14ac:dyDescent="0.15">
      <c r="A84" s="105" t="s">
        <v>167</v>
      </c>
      <c r="B84" s="105"/>
      <c r="C84" s="70" t="s">
        <v>168</v>
      </c>
      <c r="D84" s="70" t="s">
        <v>169</v>
      </c>
      <c r="E84" s="70"/>
      <c r="F84" s="10">
        <f>F85+F86+F87</f>
        <v>0</v>
      </c>
      <c r="G84" s="10">
        <f t="shared" ref="G84:H84" si="12">G85+G86+G87</f>
        <v>0</v>
      </c>
      <c r="H84" s="10">
        <f t="shared" si="12"/>
        <v>0</v>
      </c>
      <c r="I84" s="69" t="s">
        <v>28</v>
      </c>
    </row>
    <row r="85" spans="1:9" ht="21" customHeight="1" x14ac:dyDescent="0.15">
      <c r="A85" s="105" t="s">
        <v>170</v>
      </c>
      <c r="B85" s="105"/>
      <c r="C85" s="70" t="s">
        <v>171</v>
      </c>
      <c r="D85" s="70"/>
      <c r="E85" s="70"/>
      <c r="F85" s="7">
        <v>0</v>
      </c>
      <c r="G85" s="7">
        <v>0</v>
      </c>
      <c r="H85" s="7">
        <v>0</v>
      </c>
      <c r="I85" s="69" t="s">
        <v>28</v>
      </c>
    </row>
    <row r="86" spans="1:9" x14ac:dyDescent="0.15">
      <c r="A86" s="105" t="s">
        <v>172</v>
      </c>
      <c r="B86" s="105"/>
      <c r="C86" s="70" t="s">
        <v>173</v>
      </c>
      <c r="D86" s="70"/>
      <c r="E86" s="70"/>
      <c r="F86" s="7">
        <v>0</v>
      </c>
      <c r="G86" s="7">
        <v>0</v>
      </c>
      <c r="H86" s="7">
        <v>0</v>
      </c>
      <c r="I86" s="69" t="s">
        <v>28</v>
      </c>
    </row>
    <row r="87" spans="1:9" x14ac:dyDescent="0.15">
      <c r="A87" s="105" t="s">
        <v>174</v>
      </c>
      <c r="B87" s="105"/>
      <c r="C87" s="70" t="s">
        <v>175</v>
      </c>
      <c r="D87" s="70"/>
      <c r="E87" s="70"/>
      <c r="F87" s="7">
        <v>0</v>
      </c>
      <c r="G87" s="7">
        <v>0</v>
      </c>
      <c r="H87" s="7">
        <v>0</v>
      </c>
      <c r="I87" s="69" t="s">
        <v>28</v>
      </c>
    </row>
    <row r="88" spans="1:9" x14ac:dyDescent="0.15">
      <c r="A88" s="105" t="s">
        <v>176</v>
      </c>
      <c r="B88" s="105"/>
      <c r="C88" s="70" t="s">
        <v>177</v>
      </c>
      <c r="D88" s="70" t="s">
        <v>27</v>
      </c>
      <c r="E88" s="70"/>
      <c r="F88" s="10">
        <f>F89+F90+F91+F92</f>
        <v>0</v>
      </c>
      <c r="G88" s="10">
        <f t="shared" ref="G88:H88" si="13">G89+G90+G91+G92</f>
        <v>0</v>
      </c>
      <c r="H88" s="10">
        <f t="shared" si="13"/>
        <v>0</v>
      </c>
      <c r="I88" s="69" t="s">
        <v>28</v>
      </c>
    </row>
    <row r="89" spans="1:9" ht="21" customHeight="1" x14ac:dyDescent="0.15">
      <c r="A89" s="105" t="s">
        <v>178</v>
      </c>
      <c r="B89" s="105"/>
      <c r="C89" s="70" t="s">
        <v>179</v>
      </c>
      <c r="D89" s="70" t="s">
        <v>180</v>
      </c>
      <c r="E89" s="70"/>
      <c r="F89" s="7">
        <v>0</v>
      </c>
      <c r="G89" s="7">
        <v>0</v>
      </c>
      <c r="H89" s="7">
        <v>0</v>
      </c>
      <c r="I89" s="69" t="s">
        <v>28</v>
      </c>
    </row>
    <row r="90" spans="1:9" ht="31.5" customHeight="1" x14ac:dyDescent="0.15">
      <c r="A90" s="105" t="s">
        <v>63</v>
      </c>
      <c r="B90" s="105"/>
      <c r="C90" s="70" t="s">
        <v>181</v>
      </c>
      <c r="D90" s="70" t="s">
        <v>180</v>
      </c>
      <c r="E90" s="70"/>
      <c r="F90" s="7">
        <v>0</v>
      </c>
      <c r="G90" s="7">
        <v>0</v>
      </c>
      <c r="H90" s="7">
        <v>0</v>
      </c>
      <c r="I90" s="69" t="s">
        <v>28</v>
      </c>
    </row>
    <row r="91" spans="1:9" ht="21" customHeight="1" x14ac:dyDescent="0.15">
      <c r="A91" s="105" t="s">
        <v>65</v>
      </c>
      <c r="B91" s="105"/>
      <c r="C91" s="70" t="s">
        <v>182</v>
      </c>
      <c r="D91" s="70" t="s">
        <v>180</v>
      </c>
      <c r="E91" s="70"/>
      <c r="F91" s="7">
        <v>0</v>
      </c>
      <c r="G91" s="7">
        <v>0</v>
      </c>
      <c r="H91" s="7">
        <v>0</v>
      </c>
      <c r="I91" s="69" t="s">
        <v>28</v>
      </c>
    </row>
    <row r="92" spans="1:9" ht="21" customHeight="1" x14ac:dyDescent="0.15">
      <c r="A92" s="105" t="s">
        <v>183</v>
      </c>
      <c r="B92" s="105"/>
      <c r="C92" s="70" t="s">
        <v>184</v>
      </c>
      <c r="D92" s="70" t="s">
        <v>180</v>
      </c>
      <c r="E92" s="70"/>
      <c r="F92" s="7">
        <v>0</v>
      </c>
      <c r="G92" s="7">
        <v>0</v>
      </c>
      <c r="H92" s="7">
        <v>0</v>
      </c>
      <c r="I92" s="69" t="s">
        <v>28</v>
      </c>
    </row>
    <row r="95" spans="1:9" x14ac:dyDescent="0.15">
      <c r="B95" s="101" t="s">
        <v>185</v>
      </c>
      <c r="C95" s="101"/>
      <c r="D95" s="101"/>
      <c r="E95" s="101"/>
      <c r="F95" s="101"/>
      <c r="G95" s="101"/>
      <c r="H95" s="101"/>
      <c r="I95" s="101"/>
    </row>
    <row r="97" spans="1:8" x14ac:dyDescent="0.15">
      <c r="A97" s="111" t="s">
        <v>186</v>
      </c>
      <c r="B97" s="111" t="s">
        <v>20</v>
      </c>
      <c r="C97" s="111" t="s">
        <v>21</v>
      </c>
      <c r="D97" s="111" t="s">
        <v>187</v>
      </c>
      <c r="E97" s="111" t="s">
        <v>22</v>
      </c>
      <c r="F97" s="111" t="s">
        <v>24</v>
      </c>
      <c r="G97" s="111"/>
      <c r="H97" s="111"/>
    </row>
    <row r="98" spans="1:8" ht="32.25" customHeight="1" x14ac:dyDescent="0.15">
      <c r="A98" s="111"/>
      <c r="B98" s="111"/>
      <c r="C98" s="111"/>
      <c r="D98" s="111"/>
      <c r="E98" s="111"/>
      <c r="F98" s="15" t="s">
        <v>268</v>
      </c>
      <c r="G98" s="15" t="s">
        <v>278</v>
      </c>
      <c r="H98" s="15" t="s">
        <v>284</v>
      </c>
    </row>
    <row r="99" spans="1:8" x14ac:dyDescent="0.15">
      <c r="A99" s="69">
        <v>1</v>
      </c>
      <c r="B99" s="69">
        <v>2</v>
      </c>
      <c r="C99" s="69">
        <v>3</v>
      </c>
      <c r="D99" s="69">
        <v>4</v>
      </c>
      <c r="E99" s="69">
        <v>5</v>
      </c>
      <c r="F99" s="69">
        <v>6</v>
      </c>
      <c r="G99" s="69">
        <v>7</v>
      </c>
      <c r="H99" s="69">
        <v>8</v>
      </c>
    </row>
    <row r="100" spans="1:8" x14ac:dyDescent="0.15">
      <c r="A100" s="69" t="s">
        <v>28</v>
      </c>
      <c r="B100" s="1" t="s">
        <v>188</v>
      </c>
      <c r="C100" s="69" t="s">
        <v>189</v>
      </c>
      <c r="D100" s="69" t="s">
        <v>133</v>
      </c>
      <c r="E100" s="69"/>
      <c r="F100" s="11">
        <f>F101+F102+F103+F106</f>
        <v>15986362.440000001</v>
      </c>
      <c r="G100" s="11">
        <f>G101+G102+G103+G106</f>
        <v>13860423.199999996</v>
      </c>
      <c r="H100" s="11">
        <f>H101+H102+H103+H106</f>
        <v>13986691.649999999</v>
      </c>
    </row>
    <row r="101" spans="1:8" ht="31.5" x14ac:dyDescent="0.15">
      <c r="A101" s="69" t="s">
        <v>190</v>
      </c>
      <c r="B101" s="1" t="s">
        <v>191</v>
      </c>
      <c r="C101" s="69" t="s">
        <v>192</v>
      </c>
      <c r="D101" s="69" t="s">
        <v>133</v>
      </c>
      <c r="E101" s="69"/>
      <c r="F101" s="2"/>
      <c r="G101" s="2"/>
      <c r="H101" s="2"/>
    </row>
    <row r="102" spans="1:8" ht="42" x14ac:dyDescent="0.15">
      <c r="A102" s="69" t="s">
        <v>193</v>
      </c>
      <c r="B102" s="1" t="s">
        <v>194</v>
      </c>
      <c r="C102" s="69" t="s">
        <v>195</v>
      </c>
      <c r="D102" s="69" t="s">
        <v>133</v>
      </c>
      <c r="E102" s="69"/>
      <c r="F102" s="2"/>
      <c r="G102" s="2"/>
      <c r="H102" s="2"/>
    </row>
    <row r="103" spans="1:8" ht="31.5" x14ac:dyDescent="0.15">
      <c r="A103" s="69" t="s">
        <v>196</v>
      </c>
      <c r="B103" s="1" t="s">
        <v>197</v>
      </c>
      <c r="C103" s="69" t="s">
        <v>198</v>
      </c>
      <c r="D103" s="69" t="s">
        <v>133</v>
      </c>
      <c r="E103" s="69"/>
      <c r="F103" s="11">
        <f>F104+F105</f>
        <v>0</v>
      </c>
      <c r="G103" s="11">
        <f t="shared" ref="G103:H103" si="14">G104+G105</f>
        <v>0</v>
      </c>
      <c r="H103" s="11">
        <f t="shared" si="14"/>
        <v>0</v>
      </c>
    </row>
    <row r="104" spans="1:8" x14ac:dyDescent="0.15">
      <c r="A104" s="69" t="s">
        <v>199</v>
      </c>
      <c r="B104" s="1" t="s">
        <v>200</v>
      </c>
      <c r="C104" s="69" t="s">
        <v>201</v>
      </c>
      <c r="D104" s="69" t="s">
        <v>133</v>
      </c>
      <c r="E104" s="69"/>
      <c r="F104" s="2"/>
      <c r="G104" s="2"/>
      <c r="H104" s="2"/>
    </row>
    <row r="105" spans="1:8" x14ac:dyDescent="0.15">
      <c r="A105" s="69" t="s">
        <v>202</v>
      </c>
      <c r="B105" s="1" t="s">
        <v>203</v>
      </c>
      <c r="C105" s="69" t="s">
        <v>204</v>
      </c>
      <c r="D105" s="69" t="s">
        <v>133</v>
      </c>
      <c r="E105" s="69"/>
      <c r="F105" s="2"/>
      <c r="G105" s="2"/>
      <c r="H105" s="2"/>
    </row>
    <row r="106" spans="1:8" ht="42" x14ac:dyDescent="0.15">
      <c r="A106" s="69" t="s">
        <v>205</v>
      </c>
      <c r="B106" s="1" t="s">
        <v>206</v>
      </c>
      <c r="C106" s="69" t="s">
        <v>207</v>
      </c>
      <c r="D106" s="69" t="s">
        <v>133</v>
      </c>
      <c r="E106" s="69"/>
      <c r="F106" s="11">
        <f>F107+F110+F113+F114+F117</f>
        <v>15986362.440000001</v>
      </c>
      <c r="G106" s="11">
        <f t="shared" ref="G106:H106" si="15">G107+G110+G113+G114+G117</f>
        <v>13860423.199999996</v>
      </c>
      <c r="H106" s="11">
        <f t="shared" si="15"/>
        <v>13986691.649999999</v>
      </c>
    </row>
    <row r="107" spans="1:8" ht="31.5" x14ac:dyDescent="0.15">
      <c r="A107" s="69" t="s">
        <v>208</v>
      </c>
      <c r="B107" s="1" t="s">
        <v>209</v>
      </c>
      <c r="C107" s="69" t="s">
        <v>210</v>
      </c>
      <c r="D107" s="69" t="s">
        <v>133</v>
      </c>
      <c r="E107" s="69"/>
      <c r="F107" s="11">
        <f>F108+F109</f>
        <v>15986362.440000001</v>
      </c>
      <c r="G107" s="11">
        <f t="shared" ref="G107:H107" si="16">G108+G109</f>
        <v>13860423.199999996</v>
      </c>
      <c r="H107" s="11">
        <f t="shared" si="16"/>
        <v>13986691.649999999</v>
      </c>
    </row>
    <row r="108" spans="1:8" x14ac:dyDescent="0.15">
      <c r="A108" s="69" t="s">
        <v>211</v>
      </c>
      <c r="B108" s="1" t="s">
        <v>200</v>
      </c>
      <c r="C108" s="69" t="s">
        <v>212</v>
      </c>
      <c r="D108" s="69" t="s">
        <v>133</v>
      </c>
      <c r="E108" s="69"/>
      <c r="F108" s="7">
        <f>F73</f>
        <v>15986362.440000001</v>
      </c>
      <c r="G108" s="7">
        <f t="shared" ref="G108:H108" si="17">G73</f>
        <v>13860423.199999996</v>
      </c>
      <c r="H108" s="7">
        <f t="shared" si="17"/>
        <v>13986691.649999999</v>
      </c>
    </row>
    <row r="109" spans="1:8" x14ac:dyDescent="0.15">
      <c r="A109" s="69" t="s">
        <v>213</v>
      </c>
      <c r="B109" s="1" t="s">
        <v>203</v>
      </c>
      <c r="C109" s="69" t="s">
        <v>214</v>
      </c>
      <c r="D109" s="69" t="s">
        <v>133</v>
      </c>
      <c r="E109" s="69"/>
      <c r="F109" s="2"/>
      <c r="G109" s="2"/>
      <c r="H109" s="2"/>
    </row>
    <row r="110" spans="1:8" ht="31.5" x14ac:dyDescent="0.15">
      <c r="A110" s="69" t="s">
        <v>215</v>
      </c>
      <c r="B110" s="1" t="s">
        <v>216</v>
      </c>
      <c r="C110" s="69" t="s">
        <v>217</v>
      </c>
      <c r="D110" s="69" t="s">
        <v>133</v>
      </c>
      <c r="E110" s="69"/>
      <c r="F110" s="2">
        <f>F111+F112</f>
        <v>0</v>
      </c>
      <c r="G110" s="2">
        <f t="shared" ref="G110:H110" si="18">G111+G112</f>
        <v>0</v>
      </c>
      <c r="H110" s="2">
        <f t="shared" si="18"/>
        <v>0</v>
      </c>
    </row>
    <row r="111" spans="1:8" x14ac:dyDescent="0.15">
      <c r="A111" s="69" t="s">
        <v>218</v>
      </c>
      <c r="B111" s="1" t="s">
        <v>200</v>
      </c>
      <c r="C111" s="69" t="s">
        <v>219</v>
      </c>
      <c r="D111" s="69" t="s">
        <v>133</v>
      </c>
      <c r="E111" s="69"/>
      <c r="F111" s="2"/>
      <c r="G111" s="2"/>
      <c r="H111" s="2"/>
    </row>
    <row r="112" spans="1:8" x14ac:dyDescent="0.15">
      <c r="A112" s="69" t="s">
        <v>220</v>
      </c>
      <c r="B112" s="1" t="s">
        <v>203</v>
      </c>
      <c r="C112" s="69" t="s">
        <v>221</v>
      </c>
      <c r="D112" s="69" t="s">
        <v>133</v>
      </c>
      <c r="E112" s="69"/>
      <c r="F112" s="2"/>
      <c r="G112" s="2"/>
      <c r="H112" s="2"/>
    </row>
    <row r="113" spans="1:8" ht="21" x14ac:dyDescent="0.15">
      <c r="A113" s="69" t="s">
        <v>222</v>
      </c>
      <c r="B113" s="1" t="s">
        <v>223</v>
      </c>
      <c r="C113" s="69" t="s">
        <v>224</v>
      </c>
      <c r="D113" s="69" t="s">
        <v>133</v>
      </c>
      <c r="E113" s="69"/>
      <c r="F113" s="2"/>
      <c r="G113" s="2"/>
      <c r="H113" s="2"/>
    </row>
    <row r="114" spans="1:8" x14ac:dyDescent="0.15">
      <c r="A114" s="69" t="s">
        <v>225</v>
      </c>
      <c r="B114" s="1" t="s">
        <v>226</v>
      </c>
      <c r="C114" s="69" t="s">
        <v>227</v>
      </c>
      <c r="D114" s="69" t="s">
        <v>133</v>
      </c>
      <c r="E114" s="69"/>
      <c r="F114" s="2">
        <f>F115+F116</f>
        <v>0</v>
      </c>
      <c r="G114" s="2">
        <f t="shared" ref="G114:H114" si="19">G115+G116</f>
        <v>0</v>
      </c>
      <c r="H114" s="2">
        <f t="shared" si="19"/>
        <v>0</v>
      </c>
    </row>
    <row r="115" spans="1:8" x14ac:dyDescent="0.15">
      <c r="A115" s="69" t="s">
        <v>228</v>
      </c>
      <c r="B115" s="1" t="s">
        <v>200</v>
      </c>
      <c r="C115" s="69" t="s">
        <v>229</v>
      </c>
      <c r="D115" s="69" t="s">
        <v>133</v>
      </c>
      <c r="E115" s="69"/>
      <c r="F115" s="2"/>
      <c r="G115" s="2"/>
      <c r="H115" s="2"/>
    </row>
    <row r="116" spans="1:8" x14ac:dyDescent="0.15">
      <c r="A116" s="69" t="s">
        <v>230</v>
      </c>
      <c r="B116" s="1" t="s">
        <v>203</v>
      </c>
      <c r="C116" s="69" t="s">
        <v>231</v>
      </c>
      <c r="D116" s="69" t="s">
        <v>133</v>
      </c>
      <c r="E116" s="69"/>
      <c r="F116" s="2"/>
      <c r="G116" s="2"/>
      <c r="H116" s="2"/>
    </row>
    <row r="117" spans="1:8" x14ac:dyDescent="0.15">
      <c r="A117" s="69" t="s">
        <v>232</v>
      </c>
      <c r="B117" s="1" t="s">
        <v>233</v>
      </c>
      <c r="C117" s="69" t="s">
        <v>234</v>
      </c>
      <c r="D117" s="69" t="s">
        <v>133</v>
      </c>
      <c r="E117" s="69"/>
      <c r="F117" s="2">
        <f>F118+F119</f>
        <v>0</v>
      </c>
      <c r="G117" s="2">
        <f t="shared" ref="G117:H117" si="20">G118+G119</f>
        <v>0</v>
      </c>
      <c r="H117" s="2">
        <f t="shared" si="20"/>
        <v>0</v>
      </c>
    </row>
    <row r="118" spans="1:8" x14ac:dyDescent="0.15">
      <c r="A118" s="69" t="s">
        <v>235</v>
      </c>
      <c r="B118" s="1" t="s">
        <v>200</v>
      </c>
      <c r="C118" s="69" t="s">
        <v>236</v>
      </c>
      <c r="D118" s="69" t="s">
        <v>133</v>
      </c>
      <c r="E118" s="69"/>
      <c r="F118" s="2"/>
      <c r="G118" s="2"/>
      <c r="H118" s="2"/>
    </row>
    <row r="119" spans="1:8" x14ac:dyDescent="0.15">
      <c r="A119" s="69" t="s">
        <v>237</v>
      </c>
      <c r="B119" s="1" t="s">
        <v>203</v>
      </c>
      <c r="C119" s="69" t="s">
        <v>238</v>
      </c>
      <c r="D119" s="69" t="s">
        <v>133</v>
      </c>
      <c r="E119" s="69"/>
      <c r="F119" s="2"/>
      <c r="G119" s="2"/>
      <c r="H119" s="2"/>
    </row>
    <row r="120" spans="1:8" ht="42" x14ac:dyDescent="0.15">
      <c r="A120" s="69" t="s">
        <v>239</v>
      </c>
      <c r="B120" s="1" t="s">
        <v>240</v>
      </c>
      <c r="C120" s="69" t="s">
        <v>241</v>
      </c>
      <c r="D120" s="69" t="s">
        <v>133</v>
      </c>
      <c r="E120" s="69"/>
      <c r="F120" s="11">
        <f>F121+F122+F123</f>
        <v>15986362.440000001</v>
      </c>
      <c r="G120" s="11">
        <f t="shared" ref="G120:H120" si="21">G121+G122+G123</f>
        <v>13860423.199999996</v>
      </c>
      <c r="H120" s="11">
        <f t="shared" si="21"/>
        <v>13986691.649999999</v>
      </c>
    </row>
    <row r="121" spans="1:8" x14ac:dyDescent="0.15">
      <c r="A121" s="69" t="s">
        <v>242</v>
      </c>
      <c r="B121" s="1" t="s">
        <v>243</v>
      </c>
      <c r="C121" s="69" t="s">
        <v>244</v>
      </c>
      <c r="D121" s="69" t="s">
        <v>247</v>
      </c>
      <c r="E121" s="69"/>
      <c r="F121" s="7">
        <f>F106</f>
        <v>15986362.440000001</v>
      </c>
      <c r="G121" s="7">
        <f t="shared" ref="G121:H121" si="22">G106</f>
        <v>13860423.199999996</v>
      </c>
      <c r="H121" s="7">
        <f t="shared" si="22"/>
        <v>13986691.649999999</v>
      </c>
    </row>
    <row r="122" spans="1:8" x14ac:dyDescent="0.15">
      <c r="A122" s="69" t="s">
        <v>245</v>
      </c>
      <c r="B122" s="1" t="s">
        <v>243</v>
      </c>
      <c r="C122" s="69" t="s">
        <v>246</v>
      </c>
      <c r="D122" s="69" t="s">
        <v>250</v>
      </c>
      <c r="E122" s="69"/>
      <c r="F122" s="2"/>
      <c r="G122" s="2"/>
      <c r="H122" s="2"/>
    </row>
    <row r="123" spans="1:8" x14ac:dyDescent="0.15">
      <c r="A123" s="69" t="s">
        <v>248</v>
      </c>
      <c r="B123" s="1" t="s">
        <v>243</v>
      </c>
      <c r="C123" s="69" t="s">
        <v>249</v>
      </c>
      <c r="D123" s="69">
        <v>2023</v>
      </c>
      <c r="E123" s="69"/>
      <c r="F123" s="2"/>
      <c r="G123" s="2"/>
      <c r="H123" s="2"/>
    </row>
    <row r="124" spans="1:8" ht="42" x14ac:dyDescent="0.15">
      <c r="A124" s="69" t="s">
        <v>251</v>
      </c>
      <c r="B124" s="1" t="s">
        <v>252</v>
      </c>
      <c r="C124" s="69" t="s">
        <v>253</v>
      </c>
      <c r="D124" s="69" t="s">
        <v>133</v>
      </c>
      <c r="E124" s="69"/>
      <c r="F124" s="2">
        <f>F125+F126+F127</f>
        <v>0</v>
      </c>
      <c r="G124" s="2">
        <f t="shared" ref="G124:H124" si="23">G125+G126+G127</f>
        <v>0</v>
      </c>
      <c r="H124" s="2">
        <f t="shared" si="23"/>
        <v>0</v>
      </c>
    </row>
    <row r="125" spans="1:8" x14ac:dyDescent="0.15">
      <c r="A125" s="69" t="s">
        <v>254</v>
      </c>
      <c r="B125" s="1" t="s">
        <v>243</v>
      </c>
      <c r="C125" s="69" t="s">
        <v>255</v>
      </c>
      <c r="D125" s="69" t="s">
        <v>247</v>
      </c>
      <c r="E125" s="69"/>
      <c r="F125" s="2"/>
      <c r="G125" s="2"/>
      <c r="H125" s="2"/>
    </row>
    <row r="126" spans="1:8" x14ac:dyDescent="0.15">
      <c r="A126" s="69" t="s">
        <v>256</v>
      </c>
      <c r="B126" s="1" t="s">
        <v>243</v>
      </c>
      <c r="C126" s="69" t="s">
        <v>257</v>
      </c>
      <c r="D126" s="69" t="s">
        <v>250</v>
      </c>
      <c r="E126" s="69"/>
      <c r="F126" s="2"/>
      <c r="G126" s="2"/>
      <c r="H126" s="2"/>
    </row>
    <row r="127" spans="1:8" x14ac:dyDescent="0.15">
      <c r="A127" s="69" t="s">
        <v>258</v>
      </c>
      <c r="B127" s="1" t="s">
        <v>243</v>
      </c>
      <c r="C127" s="69" t="s">
        <v>259</v>
      </c>
      <c r="D127" s="69">
        <v>2023</v>
      </c>
      <c r="E127" s="69"/>
      <c r="F127" s="2"/>
      <c r="G127" s="2"/>
      <c r="H127" s="2"/>
    </row>
    <row r="129" spans="1:7" x14ac:dyDescent="0.15">
      <c r="A129" s="113" t="s">
        <v>260</v>
      </c>
      <c r="B129" s="113"/>
      <c r="C129" s="114" t="s">
        <v>274</v>
      </c>
      <c r="D129" s="115"/>
      <c r="E129" s="68"/>
      <c r="F129" s="114" t="s">
        <v>275</v>
      </c>
      <c r="G129" s="115"/>
    </row>
    <row r="130" spans="1:7" x14ac:dyDescent="0.15">
      <c r="C130" s="112" t="s">
        <v>261</v>
      </c>
      <c r="D130" s="112"/>
      <c r="E130" s="65" t="s">
        <v>2</v>
      </c>
      <c r="F130" s="112" t="s">
        <v>3</v>
      </c>
      <c r="G130" s="112"/>
    </row>
    <row r="132" spans="1:7" x14ac:dyDescent="0.15">
      <c r="A132" s="113" t="s">
        <v>262</v>
      </c>
      <c r="B132" s="113"/>
      <c r="C132" s="114" t="s">
        <v>269</v>
      </c>
      <c r="D132" s="115"/>
      <c r="E132" s="67" t="s">
        <v>273</v>
      </c>
      <c r="F132" s="114" t="s">
        <v>270</v>
      </c>
      <c r="G132" s="115"/>
    </row>
    <row r="133" spans="1:7" ht="21" x14ac:dyDescent="0.15">
      <c r="C133" s="112" t="s">
        <v>261</v>
      </c>
      <c r="D133" s="112"/>
      <c r="E133" s="65" t="s">
        <v>263</v>
      </c>
      <c r="F133" s="112" t="s">
        <v>264</v>
      </c>
      <c r="G133" s="112"/>
    </row>
    <row r="134" spans="1:7" x14ac:dyDescent="0.15">
      <c r="A134" s="112" t="s">
        <v>265</v>
      </c>
      <c r="B134" s="112"/>
    </row>
  </sheetData>
  <mergeCells count="104">
    <mergeCell ref="C133:D133"/>
    <mergeCell ref="F133:G133"/>
    <mergeCell ref="A134:B134"/>
    <mergeCell ref="A129:B129"/>
    <mergeCell ref="C129:D129"/>
    <mergeCell ref="F129:G129"/>
    <mergeCell ref="C130:D130"/>
    <mergeCell ref="F130:G130"/>
    <mergeCell ref="A132:B132"/>
    <mergeCell ref="C132:D132"/>
    <mergeCell ref="F132:G132"/>
    <mergeCell ref="A91:B91"/>
    <mergeCell ref="A92:B92"/>
    <mergeCell ref="B95:I95"/>
    <mergeCell ref="A97:A98"/>
    <mergeCell ref="B97:B98"/>
    <mergeCell ref="C97:C98"/>
    <mergeCell ref="D97:D98"/>
    <mergeCell ref="E97:E98"/>
    <mergeCell ref="F97:H97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  <mergeCell ref="G2:I2"/>
    <mergeCell ref="G3:I3"/>
    <mergeCell ref="G4:I4"/>
    <mergeCell ref="H5:I5"/>
    <mergeCell ref="H6:I6"/>
    <mergeCell ref="G7:I7"/>
  </mergeCells>
  <pageMargins left="0.70866141732283472" right="0.70866141732283472" top="0.74803149606299213" bottom="0.74803149606299213" header="0.31496062992125984" footer="0.31496062992125984"/>
  <pageSetup paperSize="9" scale="51" fitToHeight="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8FF0B-DB34-4A44-B6DF-A87BB4AB930D}">
  <sheetPr>
    <pageSetUpPr fitToPage="1"/>
  </sheetPr>
  <dimension ref="A1:I134"/>
  <sheetViews>
    <sheetView topLeftCell="A67" workbookViewId="0">
      <selection activeCell="F32" sqref="F32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101" t="s">
        <v>0</v>
      </c>
      <c r="H2" s="101"/>
      <c r="I2" s="101"/>
    </row>
    <row r="3" spans="2:9" ht="21" customHeight="1" x14ac:dyDescent="0.15">
      <c r="G3" s="102" t="s">
        <v>279</v>
      </c>
      <c r="H3" s="102"/>
      <c r="I3" s="102"/>
    </row>
    <row r="4" spans="2:9" ht="15" customHeight="1" x14ac:dyDescent="0.15">
      <c r="G4" s="103" t="s">
        <v>1</v>
      </c>
      <c r="H4" s="103"/>
      <c r="I4" s="103"/>
    </row>
    <row r="5" spans="2:9" ht="18" customHeight="1" x14ac:dyDescent="0.15">
      <c r="G5" s="73"/>
      <c r="H5" s="102" t="s">
        <v>277</v>
      </c>
      <c r="I5" s="102"/>
    </row>
    <row r="6" spans="2:9" ht="15" customHeight="1" x14ac:dyDescent="0.15">
      <c r="G6" s="74" t="s">
        <v>2</v>
      </c>
      <c r="H6" s="103" t="s">
        <v>3</v>
      </c>
      <c r="I6" s="103"/>
    </row>
    <row r="7" spans="2:9" ht="30" customHeight="1" x14ac:dyDescent="0.15">
      <c r="G7" s="97" t="s">
        <v>303</v>
      </c>
      <c r="H7" s="97"/>
      <c r="I7" s="97"/>
    </row>
    <row r="8" spans="2:9" ht="20.100000000000001" customHeight="1" x14ac:dyDescent="0.15">
      <c r="G8" s="97" t="s">
        <v>4</v>
      </c>
      <c r="H8" s="97"/>
      <c r="I8" s="97"/>
    </row>
    <row r="9" spans="2:9" ht="9.75" customHeight="1" x14ac:dyDescent="0.15"/>
    <row r="10" spans="2:9" ht="20.25" customHeight="1" x14ac:dyDescent="0.15">
      <c r="B10" s="98" t="s">
        <v>5</v>
      </c>
      <c r="C10" s="98"/>
      <c r="D10" s="98"/>
      <c r="E10" s="98"/>
      <c r="F10" s="98"/>
      <c r="G10" s="98"/>
      <c r="H10" s="12"/>
      <c r="I10" s="12"/>
    </row>
    <row r="11" spans="2:9" ht="30" customHeight="1" x14ac:dyDescent="0.15">
      <c r="B11" s="98" t="s">
        <v>281</v>
      </c>
      <c r="C11" s="98"/>
      <c r="D11" s="98"/>
      <c r="E11" s="98"/>
      <c r="F11" s="98"/>
      <c r="G11" s="98"/>
      <c r="H11" s="12"/>
      <c r="I11" s="12"/>
    </row>
    <row r="12" spans="2:9" ht="18.75" customHeight="1" x14ac:dyDescent="0.15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15">
      <c r="C13" s="14" t="s">
        <v>7</v>
      </c>
      <c r="D13" s="99" t="s">
        <v>304</v>
      </c>
      <c r="E13" s="99"/>
      <c r="F13" s="99"/>
      <c r="G13" s="14" t="s">
        <v>8</v>
      </c>
      <c r="H13" s="15" t="s">
        <v>305</v>
      </c>
      <c r="I13" s="15"/>
    </row>
    <row r="14" spans="2:9" ht="18.75" customHeight="1" x14ac:dyDescent="0.15">
      <c r="G14" s="78" t="s">
        <v>9</v>
      </c>
      <c r="H14" s="6">
        <v>52302592</v>
      </c>
      <c r="I14" s="76"/>
    </row>
    <row r="15" spans="2:9" ht="26.25" customHeight="1" x14ac:dyDescent="0.15">
      <c r="B15" s="4" t="s">
        <v>10</v>
      </c>
      <c r="C15" s="100" t="s">
        <v>267</v>
      </c>
      <c r="D15" s="100"/>
      <c r="E15" s="100"/>
      <c r="F15" s="100"/>
      <c r="G15" s="78" t="s">
        <v>11</v>
      </c>
      <c r="H15" s="6">
        <v>504</v>
      </c>
      <c r="I15" s="76"/>
    </row>
    <row r="16" spans="2:9" ht="18.75" customHeight="1" x14ac:dyDescent="0.15">
      <c r="G16" s="78" t="s">
        <v>9</v>
      </c>
      <c r="H16" s="8">
        <v>52320518</v>
      </c>
      <c r="I16" s="76"/>
    </row>
    <row r="17" spans="1:9" ht="18.75" customHeight="1" x14ac:dyDescent="0.15">
      <c r="G17" s="78" t="s">
        <v>12</v>
      </c>
      <c r="H17" s="6">
        <v>5512004494</v>
      </c>
      <c r="I17" s="76"/>
    </row>
    <row r="18" spans="1:9" ht="30.75" customHeight="1" x14ac:dyDescent="0.15">
      <c r="B18" s="4" t="s">
        <v>13</v>
      </c>
      <c r="C18" s="100" t="s">
        <v>276</v>
      </c>
      <c r="D18" s="100"/>
      <c r="E18" s="100"/>
      <c r="F18" s="100"/>
      <c r="G18" s="78" t="s">
        <v>14</v>
      </c>
      <c r="H18" s="6">
        <v>551201001</v>
      </c>
      <c r="I18" s="76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78" t="s">
        <v>17</v>
      </c>
      <c r="H19" s="76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101" t="s">
        <v>19</v>
      </c>
      <c r="C21" s="101"/>
      <c r="D21" s="101"/>
      <c r="E21" s="101"/>
      <c r="F21" s="101"/>
      <c r="G21" s="101"/>
      <c r="H21" s="101"/>
    </row>
    <row r="22" spans="1:9" ht="18" customHeight="1" x14ac:dyDescent="0.15"/>
    <row r="23" spans="1:9" ht="19.5" customHeight="1" x14ac:dyDescent="0.15">
      <c r="A23" s="106" t="s">
        <v>20</v>
      </c>
      <c r="B23" s="106"/>
      <c r="C23" s="104" t="s">
        <v>21</v>
      </c>
      <c r="D23" s="104" t="s">
        <v>22</v>
      </c>
      <c r="E23" s="104" t="s">
        <v>23</v>
      </c>
      <c r="F23" s="104" t="s">
        <v>24</v>
      </c>
      <c r="G23" s="104"/>
      <c r="H23" s="104"/>
    </row>
    <row r="24" spans="1:9" ht="27" customHeight="1" x14ac:dyDescent="0.15">
      <c r="A24" s="106"/>
      <c r="B24" s="106"/>
      <c r="C24" s="104"/>
      <c r="D24" s="104"/>
      <c r="E24" s="104"/>
      <c r="F24" s="15" t="s">
        <v>268</v>
      </c>
      <c r="G24" s="15" t="s">
        <v>278</v>
      </c>
      <c r="H24" s="15" t="s">
        <v>284</v>
      </c>
    </row>
    <row r="25" spans="1:9" ht="16.5" customHeight="1" x14ac:dyDescent="0.15">
      <c r="A25" s="104">
        <v>1</v>
      </c>
      <c r="B25" s="104"/>
      <c r="C25" s="75">
        <v>2</v>
      </c>
      <c r="D25" s="75">
        <v>3</v>
      </c>
      <c r="E25" s="75">
        <v>4</v>
      </c>
      <c r="F25" s="75">
        <v>5</v>
      </c>
      <c r="G25" s="75">
        <v>6</v>
      </c>
      <c r="H25" s="75">
        <v>7</v>
      </c>
    </row>
    <row r="26" spans="1:9" ht="16.5" customHeight="1" x14ac:dyDescent="0.15">
      <c r="A26" s="105" t="s">
        <v>25</v>
      </c>
      <c r="B26" s="105"/>
      <c r="C26" s="75" t="s">
        <v>26</v>
      </c>
      <c r="D26" s="75" t="s">
        <v>27</v>
      </c>
      <c r="E26" s="75" t="s">
        <v>27</v>
      </c>
      <c r="F26" s="10">
        <v>304875.31</v>
      </c>
      <c r="G26" s="7">
        <v>0</v>
      </c>
      <c r="H26" s="7">
        <v>0</v>
      </c>
      <c r="I26" s="76" t="s">
        <v>28</v>
      </c>
    </row>
    <row r="27" spans="1:9" ht="16.5" customHeight="1" x14ac:dyDescent="0.15">
      <c r="A27" s="105" t="s">
        <v>29</v>
      </c>
      <c r="B27" s="105"/>
      <c r="C27" s="75" t="s">
        <v>30</v>
      </c>
      <c r="D27" s="75" t="s">
        <v>27</v>
      </c>
      <c r="E27" s="75" t="s">
        <v>27</v>
      </c>
      <c r="F27" s="7">
        <v>0</v>
      </c>
      <c r="G27" s="7">
        <v>0</v>
      </c>
      <c r="H27" s="7">
        <v>0</v>
      </c>
      <c r="I27" s="76" t="s">
        <v>28</v>
      </c>
    </row>
    <row r="28" spans="1:9" ht="16.5" customHeight="1" x14ac:dyDescent="0.15">
      <c r="A28" s="105" t="s">
        <v>31</v>
      </c>
      <c r="B28" s="105"/>
      <c r="C28" s="75" t="s">
        <v>32</v>
      </c>
      <c r="D28" s="75"/>
      <c r="E28" s="75"/>
      <c r="F28" s="10">
        <f>F29+F30+F34+F35+F39+F40</f>
        <v>54766491.799999997</v>
      </c>
      <c r="G28" s="10">
        <f t="shared" ref="G28:H28" si="0">G29+G30+G34+G35+G39+G40</f>
        <v>50448841.539999999</v>
      </c>
      <c r="H28" s="10">
        <f t="shared" si="0"/>
        <v>50575109.990000002</v>
      </c>
      <c r="I28" s="76" t="s">
        <v>28</v>
      </c>
    </row>
    <row r="29" spans="1:9" ht="21.75" customHeight="1" x14ac:dyDescent="0.15">
      <c r="A29" s="105" t="s">
        <v>33</v>
      </c>
      <c r="B29" s="105"/>
      <c r="C29" s="75" t="s">
        <v>34</v>
      </c>
      <c r="D29" s="75" t="s">
        <v>35</v>
      </c>
      <c r="E29" s="75"/>
      <c r="F29" s="7"/>
      <c r="G29" s="7"/>
      <c r="H29" s="7"/>
      <c r="I29" s="76" t="s">
        <v>28</v>
      </c>
    </row>
    <row r="30" spans="1:9" ht="18.75" customHeight="1" x14ac:dyDescent="0.15">
      <c r="A30" s="105" t="s">
        <v>36</v>
      </c>
      <c r="B30" s="105"/>
      <c r="C30" s="75" t="s">
        <v>37</v>
      </c>
      <c r="D30" s="75" t="s">
        <v>38</v>
      </c>
      <c r="E30" s="75"/>
      <c r="F30" s="10">
        <f>F31+F32+F33</f>
        <v>46584237.799999997</v>
      </c>
      <c r="G30" s="10">
        <f t="shared" ref="G30:H30" si="1">G31+G32+G33</f>
        <v>42297487.539999999</v>
      </c>
      <c r="H30" s="10">
        <f t="shared" si="1"/>
        <v>43050081.539999999</v>
      </c>
      <c r="I30" s="76" t="s">
        <v>28</v>
      </c>
    </row>
    <row r="31" spans="1:9" ht="46.5" customHeight="1" x14ac:dyDescent="0.15">
      <c r="A31" s="105" t="s">
        <v>39</v>
      </c>
      <c r="B31" s="105"/>
      <c r="C31" s="75" t="s">
        <v>40</v>
      </c>
      <c r="D31" s="75" t="s">
        <v>38</v>
      </c>
      <c r="E31" s="75"/>
      <c r="F31" s="7">
        <v>44282861.799999997</v>
      </c>
      <c r="G31" s="7">
        <v>42297487.539999999</v>
      </c>
      <c r="H31" s="7">
        <v>43050081.539999999</v>
      </c>
      <c r="I31" s="76" t="s">
        <v>28</v>
      </c>
    </row>
    <row r="32" spans="1:9" ht="34.5" customHeight="1" x14ac:dyDescent="0.15">
      <c r="A32" s="105" t="s">
        <v>41</v>
      </c>
      <c r="B32" s="105"/>
      <c r="C32" s="75" t="s">
        <v>42</v>
      </c>
      <c r="D32" s="75" t="s">
        <v>38</v>
      </c>
      <c r="E32" s="75"/>
      <c r="F32" s="7">
        <v>0</v>
      </c>
      <c r="G32" s="7">
        <v>0</v>
      </c>
      <c r="H32" s="7">
        <v>0</v>
      </c>
      <c r="I32" s="76" t="s">
        <v>28</v>
      </c>
    </row>
    <row r="33" spans="1:9" ht="21.75" customHeight="1" x14ac:dyDescent="0.15">
      <c r="A33" s="107" t="s">
        <v>266</v>
      </c>
      <c r="B33" s="105"/>
      <c r="C33" s="75">
        <v>1230</v>
      </c>
      <c r="D33" s="75">
        <v>130</v>
      </c>
      <c r="E33" s="75"/>
      <c r="F33" s="7">
        <v>2301376</v>
      </c>
      <c r="G33" s="7">
        <v>0</v>
      </c>
      <c r="H33" s="7">
        <v>0</v>
      </c>
      <c r="I33" s="75"/>
    </row>
    <row r="34" spans="1:9" ht="19.5" customHeight="1" x14ac:dyDescent="0.15">
      <c r="A34" s="105" t="s">
        <v>43</v>
      </c>
      <c r="B34" s="105"/>
      <c r="C34" s="75" t="s">
        <v>44</v>
      </c>
      <c r="D34" s="75" t="s">
        <v>45</v>
      </c>
      <c r="E34" s="75"/>
      <c r="F34" s="7">
        <v>0</v>
      </c>
      <c r="G34" s="7">
        <v>0</v>
      </c>
      <c r="H34" s="7">
        <v>0</v>
      </c>
      <c r="I34" s="76" t="s">
        <v>28</v>
      </c>
    </row>
    <row r="35" spans="1:9" ht="19.5" customHeight="1" x14ac:dyDescent="0.15">
      <c r="A35" s="105" t="s">
        <v>46</v>
      </c>
      <c r="B35" s="105"/>
      <c r="C35" s="75" t="s">
        <v>47</v>
      </c>
      <c r="D35" s="75" t="s">
        <v>48</v>
      </c>
      <c r="E35" s="75"/>
      <c r="F35" s="10">
        <f>F36+F37+F38</f>
        <v>8182254</v>
      </c>
      <c r="G35" s="10">
        <f t="shared" ref="G35:H35" si="2">G36+G37+G38</f>
        <v>8151354</v>
      </c>
      <c r="H35" s="10">
        <f t="shared" si="2"/>
        <v>7525028.4500000002</v>
      </c>
      <c r="I35" s="76" t="s">
        <v>28</v>
      </c>
    </row>
    <row r="36" spans="1:9" ht="19.5" customHeight="1" x14ac:dyDescent="0.15">
      <c r="A36" s="105" t="s">
        <v>49</v>
      </c>
      <c r="B36" s="105"/>
      <c r="C36" s="75" t="s">
        <v>50</v>
      </c>
      <c r="D36" s="75" t="s">
        <v>48</v>
      </c>
      <c r="E36" s="75"/>
      <c r="F36" s="7">
        <v>8182254</v>
      </c>
      <c r="G36" s="7">
        <v>8151354</v>
      </c>
      <c r="H36" s="7">
        <v>7525028.4500000002</v>
      </c>
      <c r="I36" s="76" t="s">
        <v>28</v>
      </c>
    </row>
    <row r="37" spans="1:9" ht="19.5" customHeight="1" x14ac:dyDescent="0.15">
      <c r="A37" s="105" t="s">
        <v>51</v>
      </c>
      <c r="B37" s="105"/>
      <c r="C37" s="75" t="s">
        <v>52</v>
      </c>
      <c r="D37" s="75" t="s">
        <v>48</v>
      </c>
      <c r="E37" s="75"/>
      <c r="F37" s="7">
        <v>0</v>
      </c>
      <c r="G37" s="7">
        <v>0</v>
      </c>
      <c r="H37" s="7">
        <v>0</v>
      </c>
      <c r="I37" s="76" t="s">
        <v>28</v>
      </c>
    </row>
    <row r="38" spans="1:9" ht="19.5" customHeight="1" x14ac:dyDescent="0.15">
      <c r="A38" s="107" t="s">
        <v>266</v>
      </c>
      <c r="B38" s="105"/>
      <c r="C38" s="75">
        <v>1430</v>
      </c>
      <c r="D38" s="75"/>
      <c r="E38" s="75"/>
      <c r="F38" s="7">
        <v>0</v>
      </c>
      <c r="G38" s="7">
        <v>0</v>
      </c>
      <c r="H38" s="7">
        <v>0</v>
      </c>
      <c r="I38" s="75"/>
    </row>
    <row r="39" spans="1:9" ht="19.5" customHeight="1" x14ac:dyDescent="0.15">
      <c r="A39" s="105" t="s">
        <v>53</v>
      </c>
      <c r="B39" s="105"/>
      <c r="C39" s="75" t="s">
        <v>54</v>
      </c>
      <c r="D39" s="75" t="s">
        <v>55</v>
      </c>
      <c r="E39" s="75"/>
      <c r="F39" s="7">
        <v>0</v>
      </c>
      <c r="G39" s="7">
        <v>0</v>
      </c>
      <c r="H39" s="7">
        <v>0</v>
      </c>
      <c r="I39" s="76" t="s">
        <v>28</v>
      </c>
    </row>
    <row r="40" spans="1:9" ht="19.5" customHeight="1" x14ac:dyDescent="0.15">
      <c r="A40" s="105" t="s">
        <v>56</v>
      </c>
      <c r="B40" s="105"/>
      <c r="C40" s="75" t="s">
        <v>57</v>
      </c>
      <c r="D40" s="75"/>
      <c r="E40" s="75"/>
      <c r="F40" s="7">
        <v>0</v>
      </c>
      <c r="G40" s="7">
        <v>0</v>
      </c>
      <c r="H40" s="7">
        <v>0</v>
      </c>
      <c r="I40" s="76" t="s">
        <v>28</v>
      </c>
    </row>
    <row r="41" spans="1:9" ht="19.5" customHeight="1" x14ac:dyDescent="0.15">
      <c r="A41" s="105" t="s">
        <v>58</v>
      </c>
      <c r="B41" s="105"/>
      <c r="C41" s="75" t="s">
        <v>59</v>
      </c>
      <c r="D41" s="75" t="s">
        <v>27</v>
      </c>
      <c r="E41" s="75"/>
      <c r="F41" s="7">
        <v>0</v>
      </c>
      <c r="G41" s="7">
        <v>0</v>
      </c>
      <c r="H41" s="7">
        <v>0</v>
      </c>
      <c r="I41" s="76" t="s">
        <v>28</v>
      </c>
    </row>
    <row r="42" spans="1:9" ht="35.25" customHeight="1" x14ac:dyDescent="0.15">
      <c r="A42" s="105" t="s">
        <v>60</v>
      </c>
      <c r="B42" s="105"/>
      <c r="C42" s="75" t="s">
        <v>61</v>
      </c>
      <c r="D42" s="75" t="s">
        <v>62</v>
      </c>
      <c r="E42" s="75"/>
      <c r="F42" s="7">
        <v>0</v>
      </c>
      <c r="G42" s="7">
        <v>0</v>
      </c>
      <c r="H42" s="7">
        <v>0</v>
      </c>
      <c r="I42" s="76" t="s">
        <v>28</v>
      </c>
    </row>
    <row r="43" spans="1:9" ht="35.25" customHeight="1" x14ac:dyDescent="0.15">
      <c r="A43" s="105" t="s">
        <v>63</v>
      </c>
      <c r="B43" s="105"/>
      <c r="C43" s="75" t="s">
        <v>64</v>
      </c>
      <c r="D43" s="75" t="s">
        <v>62</v>
      </c>
      <c r="E43" s="75"/>
      <c r="F43" s="7">
        <v>0</v>
      </c>
      <c r="G43" s="7">
        <v>0</v>
      </c>
      <c r="H43" s="7">
        <v>0</v>
      </c>
      <c r="I43" s="76" t="s">
        <v>28</v>
      </c>
    </row>
    <row r="44" spans="1:9" ht="22.5" customHeight="1" x14ac:dyDescent="0.15">
      <c r="A44" s="105" t="s">
        <v>65</v>
      </c>
      <c r="B44" s="105"/>
      <c r="C44" s="75" t="s">
        <v>66</v>
      </c>
      <c r="D44" s="75" t="s">
        <v>62</v>
      </c>
      <c r="E44" s="75"/>
      <c r="F44" s="7">
        <v>0</v>
      </c>
      <c r="G44" s="7">
        <v>0</v>
      </c>
      <c r="H44" s="7">
        <v>0</v>
      </c>
      <c r="I44" s="76" t="s">
        <v>28</v>
      </c>
    </row>
    <row r="45" spans="1:9" ht="27.75" customHeight="1" x14ac:dyDescent="0.15">
      <c r="A45" s="105" t="s">
        <v>67</v>
      </c>
      <c r="B45" s="105"/>
      <c r="C45" s="75" t="s">
        <v>68</v>
      </c>
      <c r="D45" s="75" t="s">
        <v>62</v>
      </c>
      <c r="E45" s="75"/>
      <c r="F45" s="7">
        <v>0</v>
      </c>
      <c r="G45" s="7">
        <v>0</v>
      </c>
      <c r="H45" s="7">
        <v>0</v>
      </c>
      <c r="I45" s="76" t="s">
        <v>28</v>
      </c>
    </row>
    <row r="46" spans="1:9" ht="18" customHeight="1" x14ac:dyDescent="0.15">
      <c r="A46" s="105" t="s">
        <v>69</v>
      </c>
      <c r="B46" s="105"/>
      <c r="C46" s="75" t="s">
        <v>70</v>
      </c>
      <c r="D46" s="75" t="s">
        <v>27</v>
      </c>
      <c r="E46" s="75"/>
      <c r="F46" s="10">
        <f>F47+F57+F63+F67+F71+F73</f>
        <v>55071367.109999999</v>
      </c>
      <c r="G46" s="10">
        <f t="shared" ref="G46:H46" si="3">G47+G57+G63+G67+G71+G73</f>
        <v>50448841.539999999</v>
      </c>
      <c r="H46" s="10">
        <f t="shared" si="3"/>
        <v>50575109.990000002</v>
      </c>
      <c r="I46" s="76" t="s">
        <v>28</v>
      </c>
    </row>
    <row r="47" spans="1:9" ht="26.25" customHeight="1" x14ac:dyDescent="0.15">
      <c r="A47" s="105" t="s">
        <v>71</v>
      </c>
      <c r="B47" s="105"/>
      <c r="C47" s="75" t="s">
        <v>72</v>
      </c>
      <c r="D47" s="75" t="s">
        <v>27</v>
      </c>
      <c r="E47" s="75"/>
      <c r="F47" s="10">
        <f>F48+F49+F50+F51+F54+F55+F56</f>
        <v>39126751.390000001</v>
      </c>
      <c r="G47" s="10">
        <f t="shared" ref="G47:H47" si="4">G48+G49+G50+G51+G54+G55+G56</f>
        <v>36561518.340000004</v>
      </c>
      <c r="H47" s="10">
        <f t="shared" si="4"/>
        <v>36561518.340000004</v>
      </c>
      <c r="I47" s="76" t="s">
        <v>28</v>
      </c>
    </row>
    <row r="48" spans="1:9" ht="24" customHeight="1" x14ac:dyDescent="0.15">
      <c r="A48" s="105" t="s">
        <v>73</v>
      </c>
      <c r="B48" s="105"/>
      <c r="C48" s="75" t="s">
        <v>74</v>
      </c>
      <c r="D48" s="75" t="s">
        <v>75</v>
      </c>
      <c r="E48" s="75"/>
      <c r="F48" s="7">
        <v>30135420.02</v>
      </c>
      <c r="G48" s="7">
        <v>28081041.780000001</v>
      </c>
      <c r="H48" s="7">
        <v>28081041.780000001</v>
      </c>
      <c r="I48" s="76" t="s">
        <v>28</v>
      </c>
    </row>
    <row r="49" spans="1:9" ht="17.25" customHeight="1" x14ac:dyDescent="0.15">
      <c r="A49" s="105" t="s">
        <v>76</v>
      </c>
      <c r="B49" s="105"/>
      <c r="C49" s="75" t="s">
        <v>77</v>
      </c>
      <c r="D49" s="75" t="s">
        <v>78</v>
      </c>
      <c r="E49" s="75"/>
      <c r="F49" s="7">
        <v>0</v>
      </c>
      <c r="G49" s="7">
        <v>0</v>
      </c>
      <c r="H49" s="7">
        <v>0</v>
      </c>
      <c r="I49" s="76" t="s">
        <v>28</v>
      </c>
    </row>
    <row r="50" spans="1:9" ht="33" customHeight="1" x14ac:dyDescent="0.15">
      <c r="A50" s="105" t="s">
        <v>79</v>
      </c>
      <c r="B50" s="105"/>
      <c r="C50" s="75" t="s">
        <v>80</v>
      </c>
      <c r="D50" s="75" t="s">
        <v>81</v>
      </c>
      <c r="E50" s="75"/>
      <c r="F50" s="7">
        <v>0</v>
      </c>
      <c r="G50" s="7">
        <v>0</v>
      </c>
      <c r="H50" s="7">
        <v>0</v>
      </c>
      <c r="I50" s="76" t="s">
        <v>28</v>
      </c>
    </row>
    <row r="51" spans="1:9" ht="28.5" customHeight="1" x14ac:dyDescent="0.15">
      <c r="A51" s="105" t="s">
        <v>82</v>
      </c>
      <c r="B51" s="105"/>
      <c r="C51" s="75" t="s">
        <v>83</v>
      </c>
      <c r="D51" s="75" t="s">
        <v>84</v>
      </c>
      <c r="E51" s="75"/>
      <c r="F51" s="10">
        <f>F52+F53</f>
        <v>8991331.3699999992</v>
      </c>
      <c r="G51" s="10">
        <f t="shared" ref="G51:H51" si="5">G52+G53</f>
        <v>8480476.5600000005</v>
      </c>
      <c r="H51" s="10">
        <f t="shared" si="5"/>
        <v>8480476.5600000005</v>
      </c>
      <c r="I51" s="76" t="s">
        <v>28</v>
      </c>
    </row>
    <row r="52" spans="1:9" ht="24" customHeight="1" x14ac:dyDescent="0.15">
      <c r="A52" s="105" t="s">
        <v>85</v>
      </c>
      <c r="B52" s="105"/>
      <c r="C52" s="75" t="s">
        <v>86</v>
      </c>
      <c r="D52" s="75" t="s">
        <v>84</v>
      </c>
      <c r="E52" s="75"/>
      <c r="F52" s="7">
        <v>8991331.3699999992</v>
      </c>
      <c r="G52" s="7">
        <v>8480476.5600000005</v>
      </c>
      <c r="H52" s="7">
        <v>8480476.5600000005</v>
      </c>
      <c r="I52" s="76" t="s">
        <v>28</v>
      </c>
    </row>
    <row r="53" spans="1:9" ht="17.25" customHeight="1" x14ac:dyDescent="0.15">
      <c r="A53" s="105" t="s">
        <v>87</v>
      </c>
      <c r="B53" s="105"/>
      <c r="C53" s="75" t="s">
        <v>88</v>
      </c>
      <c r="D53" s="75" t="s">
        <v>84</v>
      </c>
      <c r="E53" s="75"/>
      <c r="F53" s="7">
        <v>0</v>
      </c>
      <c r="G53" s="7">
        <v>0</v>
      </c>
      <c r="H53" s="7">
        <v>0</v>
      </c>
      <c r="I53" s="76" t="s">
        <v>28</v>
      </c>
    </row>
    <row r="54" spans="1:9" ht="24.75" customHeight="1" x14ac:dyDescent="0.15">
      <c r="A54" s="105" t="s">
        <v>89</v>
      </c>
      <c r="B54" s="105"/>
      <c r="C54" s="75" t="s">
        <v>90</v>
      </c>
      <c r="D54" s="75" t="s">
        <v>91</v>
      </c>
      <c r="E54" s="75"/>
      <c r="F54" s="7">
        <v>0</v>
      </c>
      <c r="G54" s="7">
        <v>0</v>
      </c>
      <c r="H54" s="7">
        <v>0</v>
      </c>
      <c r="I54" s="76" t="s">
        <v>28</v>
      </c>
    </row>
    <row r="55" spans="1:9" ht="27" customHeight="1" x14ac:dyDescent="0.15">
      <c r="A55" s="105" t="s">
        <v>92</v>
      </c>
      <c r="B55" s="105"/>
      <c r="C55" s="75" t="s">
        <v>93</v>
      </c>
      <c r="D55" s="75" t="s">
        <v>94</v>
      </c>
      <c r="E55" s="75"/>
      <c r="F55" s="7">
        <v>0</v>
      </c>
      <c r="G55" s="7">
        <v>0</v>
      </c>
      <c r="H55" s="7">
        <v>0</v>
      </c>
      <c r="I55" s="76" t="s">
        <v>28</v>
      </c>
    </row>
    <row r="56" spans="1:9" ht="26.25" customHeight="1" x14ac:dyDescent="0.15">
      <c r="A56" s="105" t="s">
        <v>95</v>
      </c>
      <c r="B56" s="105"/>
      <c r="C56" s="75" t="s">
        <v>96</v>
      </c>
      <c r="D56" s="75" t="s">
        <v>97</v>
      </c>
      <c r="E56" s="75"/>
      <c r="F56" s="7">
        <v>0</v>
      </c>
      <c r="G56" s="7">
        <v>0</v>
      </c>
      <c r="H56" s="7">
        <v>0</v>
      </c>
      <c r="I56" s="76" t="s">
        <v>28</v>
      </c>
    </row>
    <row r="57" spans="1:9" ht="24.75" customHeight="1" x14ac:dyDescent="0.15">
      <c r="A57" s="105" t="s">
        <v>98</v>
      </c>
      <c r="B57" s="105"/>
      <c r="C57" s="75" t="s">
        <v>99</v>
      </c>
      <c r="D57" s="75" t="s">
        <v>100</v>
      </c>
      <c r="E57" s="75"/>
      <c r="F57" s="10">
        <f>F58+F59+F60+F61+F62</f>
        <v>0</v>
      </c>
      <c r="G57" s="10">
        <f t="shared" ref="G57:H57" si="6">G58+G59+G60+G61+G62</f>
        <v>0</v>
      </c>
      <c r="H57" s="10">
        <f t="shared" si="6"/>
        <v>0</v>
      </c>
      <c r="I57" s="76" t="s">
        <v>28</v>
      </c>
    </row>
    <row r="58" spans="1:9" ht="33.75" customHeight="1" x14ac:dyDescent="0.15">
      <c r="A58" s="105" t="s">
        <v>101</v>
      </c>
      <c r="B58" s="105"/>
      <c r="C58" s="75" t="s">
        <v>102</v>
      </c>
      <c r="D58" s="75" t="s">
        <v>103</v>
      </c>
      <c r="E58" s="75"/>
      <c r="F58" s="7">
        <v>0</v>
      </c>
      <c r="G58" s="7">
        <v>0</v>
      </c>
      <c r="H58" s="7">
        <v>0</v>
      </c>
      <c r="I58" s="76" t="s">
        <v>28</v>
      </c>
    </row>
    <row r="59" spans="1:9" ht="41.25" customHeight="1" x14ac:dyDescent="0.15">
      <c r="A59" s="105" t="s">
        <v>104</v>
      </c>
      <c r="B59" s="105"/>
      <c r="C59" s="75" t="s">
        <v>105</v>
      </c>
      <c r="D59" s="75" t="s">
        <v>106</v>
      </c>
      <c r="E59" s="75"/>
      <c r="F59" s="7">
        <v>0</v>
      </c>
      <c r="G59" s="7">
        <v>0</v>
      </c>
      <c r="H59" s="7">
        <v>0</v>
      </c>
      <c r="I59" s="76" t="s">
        <v>28</v>
      </c>
    </row>
    <row r="60" spans="1:9" ht="33.75" customHeight="1" x14ac:dyDescent="0.15">
      <c r="A60" s="105" t="s">
        <v>107</v>
      </c>
      <c r="B60" s="105"/>
      <c r="C60" s="75" t="s">
        <v>108</v>
      </c>
      <c r="D60" s="75" t="s">
        <v>109</v>
      </c>
      <c r="E60" s="75"/>
      <c r="F60" s="7">
        <v>0</v>
      </c>
      <c r="G60" s="7">
        <v>0</v>
      </c>
      <c r="H60" s="7">
        <v>0</v>
      </c>
      <c r="I60" s="76" t="s">
        <v>28</v>
      </c>
    </row>
    <row r="61" spans="1:9" ht="46.5" customHeight="1" x14ac:dyDescent="0.15">
      <c r="A61" s="105" t="s">
        <v>110</v>
      </c>
      <c r="B61" s="105"/>
      <c r="C61" s="75" t="s">
        <v>111</v>
      </c>
      <c r="D61" s="75" t="s">
        <v>112</v>
      </c>
      <c r="E61" s="75"/>
      <c r="F61" s="7">
        <v>0</v>
      </c>
      <c r="G61" s="7">
        <v>0</v>
      </c>
      <c r="H61" s="7">
        <v>0</v>
      </c>
      <c r="I61" s="76" t="s">
        <v>28</v>
      </c>
    </row>
    <row r="62" spans="1:9" ht="24.75" customHeight="1" x14ac:dyDescent="0.15">
      <c r="A62" s="105" t="s">
        <v>113</v>
      </c>
      <c r="B62" s="105"/>
      <c r="C62" s="75" t="s">
        <v>114</v>
      </c>
      <c r="D62" s="75" t="s">
        <v>115</v>
      </c>
      <c r="E62" s="75"/>
      <c r="F62" s="7">
        <v>0</v>
      </c>
      <c r="G62" s="7">
        <v>0</v>
      </c>
      <c r="H62" s="7">
        <v>0</v>
      </c>
      <c r="I62" s="76" t="s">
        <v>28</v>
      </c>
    </row>
    <row r="63" spans="1:9" ht="19.5" customHeight="1" x14ac:dyDescent="0.15">
      <c r="A63" s="105" t="s">
        <v>116</v>
      </c>
      <c r="B63" s="105"/>
      <c r="C63" s="75" t="s">
        <v>117</v>
      </c>
      <c r="D63" s="75" t="s">
        <v>118</v>
      </c>
      <c r="E63" s="75"/>
      <c r="F63" s="10">
        <f>F64+F65+F66</f>
        <v>26976.11</v>
      </c>
      <c r="G63" s="10">
        <f t="shared" ref="G63:H63" si="7">G64+G65+G66</f>
        <v>26900</v>
      </c>
      <c r="H63" s="10">
        <f t="shared" si="7"/>
        <v>26900</v>
      </c>
      <c r="I63" s="76" t="s">
        <v>28</v>
      </c>
    </row>
    <row r="64" spans="1:9" ht="24" customHeight="1" x14ac:dyDescent="0.15">
      <c r="A64" s="105" t="s">
        <v>119</v>
      </c>
      <c r="B64" s="105"/>
      <c r="C64" s="75" t="s">
        <v>120</v>
      </c>
      <c r="D64" s="75" t="s">
        <v>121</v>
      </c>
      <c r="E64" s="75"/>
      <c r="F64" s="7">
        <v>14264</v>
      </c>
      <c r="G64" s="7">
        <v>14264</v>
      </c>
      <c r="H64" s="7">
        <v>14264</v>
      </c>
      <c r="I64" s="76" t="s">
        <v>28</v>
      </c>
    </row>
    <row r="65" spans="1:9" ht="24" customHeight="1" x14ac:dyDescent="0.15">
      <c r="A65" s="105" t="s">
        <v>122</v>
      </c>
      <c r="B65" s="105"/>
      <c r="C65" s="75" t="s">
        <v>123</v>
      </c>
      <c r="D65" s="75" t="s">
        <v>124</v>
      </c>
      <c r="E65" s="75"/>
      <c r="F65" s="7">
        <v>12636</v>
      </c>
      <c r="G65" s="7">
        <v>12636</v>
      </c>
      <c r="H65" s="7">
        <v>12636</v>
      </c>
      <c r="I65" s="76" t="s">
        <v>28</v>
      </c>
    </row>
    <row r="66" spans="1:9" ht="22.5" customHeight="1" x14ac:dyDescent="0.15">
      <c r="A66" s="105" t="s">
        <v>125</v>
      </c>
      <c r="B66" s="105"/>
      <c r="C66" s="75" t="s">
        <v>126</v>
      </c>
      <c r="D66" s="75" t="s">
        <v>127</v>
      </c>
      <c r="E66" s="75"/>
      <c r="F66" s="7">
        <v>76.11</v>
      </c>
      <c r="G66" s="7">
        <v>0</v>
      </c>
      <c r="H66" s="7">
        <v>0</v>
      </c>
      <c r="I66" s="76" t="s">
        <v>28</v>
      </c>
    </row>
    <row r="67" spans="1:9" ht="18.75" customHeight="1" x14ac:dyDescent="0.15">
      <c r="A67" s="105" t="s">
        <v>128</v>
      </c>
      <c r="B67" s="105"/>
      <c r="C67" s="75" t="s">
        <v>129</v>
      </c>
      <c r="D67" s="75" t="s">
        <v>27</v>
      </c>
      <c r="E67" s="75"/>
      <c r="F67" s="10">
        <f>F68+F69+F70</f>
        <v>0</v>
      </c>
      <c r="G67" s="10">
        <f t="shared" ref="G67:H67" si="8">G68+G69+G70</f>
        <v>0</v>
      </c>
      <c r="H67" s="10">
        <f t="shared" si="8"/>
        <v>0</v>
      </c>
      <c r="I67" s="76" t="s">
        <v>28</v>
      </c>
    </row>
    <row r="68" spans="1:9" ht="22.5" customHeight="1" x14ac:dyDescent="0.15">
      <c r="A68" s="105" t="s">
        <v>130</v>
      </c>
      <c r="B68" s="105"/>
      <c r="C68" s="75" t="s">
        <v>131</v>
      </c>
      <c r="D68" s="75" t="s">
        <v>132</v>
      </c>
      <c r="E68" s="75"/>
      <c r="F68" s="7">
        <v>0</v>
      </c>
      <c r="G68" s="7">
        <v>0</v>
      </c>
      <c r="H68" s="7">
        <v>0</v>
      </c>
      <c r="I68" s="76" t="s">
        <v>28</v>
      </c>
    </row>
    <row r="69" spans="1:9" ht="19.5" customHeight="1" x14ac:dyDescent="0.15">
      <c r="A69" s="105" t="s">
        <v>134</v>
      </c>
      <c r="B69" s="105"/>
      <c r="C69" s="75" t="s">
        <v>135</v>
      </c>
      <c r="D69" s="75" t="s">
        <v>136</v>
      </c>
      <c r="E69" s="75"/>
      <c r="F69" s="7">
        <v>0</v>
      </c>
      <c r="G69" s="7">
        <v>0</v>
      </c>
      <c r="H69" s="7">
        <v>0</v>
      </c>
      <c r="I69" s="76" t="s">
        <v>28</v>
      </c>
    </row>
    <row r="70" spans="1:9" ht="27.75" customHeight="1" x14ac:dyDescent="0.15">
      <c r="A70" s="105" t="s">
        <v>137</v>
      </c>
      <c r="B70" s="105"/>
      <c r="C70" s="75" t="s">
        <v>138</v>
      </c>
      <c r="D70" s="75" t="s">
        <v>139</v>
      </c>
      <c r="E70" s="75"/>
      <c r="F70" s="7">
        <v>0</v>
      </c>
      <c r="G70" s="7">
        <v>0</v>
      </c>
      <c r="H70" s="7">
        <v>0</v>
      </c>
      <c r="I70" s="76" t="s">
        <v>28</v>
      </c>
    </row>
    <row r="71" spans="1:9" ht="18" customHeight="1" x14ac:dyDescent="0.15">
      <c r="A71" s="105" t="s">
        <v>140</v>
      </c>
      <c r="B71" s="105"/>
      <c r="C71" s="75" t="s">
        <v>141</v>
      </c>
      <c r="D71" s="75" t="s">
        <v>27</v>
      </c>
      <c r="E71" s="75"/>
      <c r="F71" s="10">
        <f>F72</f>
        <v>0</v>
      </c>
      <c r="G71" s="10">
        <f t="shared" ref="G71:H71" si="9">G72</f>
        <v>0</v>
      </c>
      <c r="H71" s="10">
        <f t="shared" si="9"/>
        <v>0</v>
      </c>
      <c r="I71" s="76" t="s">
        <v>28</v>
      </c>
    </row>
    <row r="72" spans="1:9" ht="33" customHeight="1" x14ac:dyDescent="0.15">
      <c r="A72" s="105" t="s">
        <v>142</v>
      </c>
      <c r="B72" s="105"/>
      <c r="C72" s="75" t="s">
        <v>143</v>
      </c>
      <c r="D72" s="75" t="s">
        <v>144</v>
      </c>
      <c r="E72" s="75"/>
      <c r="F72" s="7">
        <v>0</v>
      </c>
      <c r="G72" s="7">
        <v>0</v>
      </c>
      <c r="H72" s="7">
        <v>0</v>
      </c>
      <c r="I72" s="76" t="s">
        <v>28</v>
      </c>
    </row>
    <row r="73" spans="1:9" ht="18" customHeight="1" x14ac:dyDescent="0.15">
      <c r="A73" s="105" t="s">
        <v>145</v>
      </c>
      <c r="B73" s="105"/>
      <c r="C73" s="75" t="s">
        <v>146</v>
      </c>
      <c r="D73" s="75" t="s">
        <v>27</v>
      </c>
      <c r="E73" s="75"/>
      <c r="F73" s="10">
        <f>F74+F75+F76+F77+F81</f>
        <v>15917639.609999996</v>
      </c>
      <c r="G73" s="10">
        <f>G74+G75+G76+G77+G81</f>
        <v>13860423.199999996</v>
      </c>
      <c r="H73" s="10">
        <f>H74+H75+H76+H77+H81</f>
        <v>13986691.649999999</v>
      </c>
      <c r="I73" s="76" t="s">
        <v>28</v>
      </c>
    </row>
    <row r="74" spans="1:9" ht="21.75" customHeight="1" x14ac:dyDescent="0.15">
      <c r="A74" s="105" t="s">
        <v>147</v>
      </c>
      <c r="B74" s="105"/>
      <c r="C74" s="75" t="s">
        <v>148</v>
      </c>
      <c r="D74" s="75" t="s">
        <v>149</v>
      </c>
      <c r="E74" s="75"/>
      <c r="F74" s="7">
        <v>0</v>
      </c>
      <c r="G74" s="7">
        <v>0</v>
      </c>
      <c r="H74" s="7">
        <v>0</v>
      </c>
      <c r="I74" s="76" t="s">
        <v>28</v>
      </c>
    </row>
    <row r="75" spans="1:9" ht="26.25" customHeight="1" x14ac:dyDescent="0.15">
      <c r="A75" s="105" t="s">
        <v>150</v>
      </c>
      <c r="B75" s="105"/>
      <c r="C75" s="75" t="s">
        <v>151</v>
      </c>
      <c r="D75" s="75" t="s">
        <v>152</v>
      </c>
      <c r="E75" s="75"/>
      <c r="F75" s="7">
        <v>0</v>
      </c>
      <c r="G75" s="7">
        <v>0</v>
      </c>
      <c r="H75" s="7">
        <v>0</v>
      </c>
      <c r="I75" s="76" t="s">
        <v>28</v>
      </c>
    </row>
    <row r="76" spans="1:9" ht="21.75" customHeight="1" x14ac:dyDescent="0.15">
      <c r="A76" s="105" t="s">
        <v>153</v>
      </c>
      <c r="B76" s="105"/>
      <c r="C76" s="75" t="s">
        <v>154</v>
      </c>
      <c r="D76" s="75" t="s">
        <v>155</v>
      </c>
      <c r="E76" s="75"/>
      <c r="F76" s="7">
        <v>0</v>
      </c>
      <c r="G76" s="7">
        <v>0</v>
      </c>
      <c r="H76" s="7">
        <v>0</v>
      </c>
      <c r="I76" s="76" t="s">
        <v>28</v>
      </c>
    </row>
    <row r="77" spans="1:9" ht="24" customHeight="1" x14ac:dyDescent="0.15">
      <c r="A77" s="105" t="s">
        <v>156</v>
      </c>
      <c r="B77" s="105"/>
      <c r="C77" s="75" t="s">
        <v>157</v>
      </c>
      <c r="D77" s="9" t="s">
        <v>27</v>
      </c>
      <c r="E77" s="75"/>
      <c r="F77" s="10">
        <f>F78+F79+F80</f>
        <v>15917639.609999996</v>
      </c>
      <c r="G77" s="10">
        <f t="shared" ref="G77:H77" si="10">G78+G79+G80</f>
        <v>13860423.199999996</v>
      </c>
      <c r="H77" s="10">
        <f t="shared" si="10"/>
        <v>13986691.649999999</v>
      </c>
      <c r="I77" s="76" t="s">
        <v>28</v>
      </c>
    </row>
    <row r="78" spans="1:9" ht="24" customHeight="1" x14ac:dyDescent="0.15">
      <c r="A78" s="108" t="s">
        <v>271</v>
      </c>
      <c r="B78" s="109"/>
      <c r="C78" s="75">
        <v>2641</v>
      </c>
      <c r="D78" s="75">
        <v>244</v>
      </c>
      <c r="E78" s="75"/>
      <c r="F78" s="16">
        <f>F30+F35-F47-F63-F71-F79-F80+796.12+304079.19</f>
        <v>12502145.159999996</v>
      </c>
      <c r="G78" s="16">
        <f>G30+G35-G47-G63-G71-G79-G80</f>
        <v>12637785.199999996</v>
      </c>
      <c r="H78" s="16">
        <f>H30+H35-H47-H63-H71-H79-H80</f>
        <v>12730579.649999999</v>
      </c>
      <c r="I78" s="75"/>
    </row>
    <row r="79" spans="1:9" ht="24" customHeight="1" x14ac:dyDescent="0.15">
      <c r="A79" s="108" t="s">
        <v>272</v>
      </c>
      <c r="B79" s="110"/>
      <c r="C79" s="75">
        <v>2642</v>
      </c>
      <c r="D79" s="75">
        <v>247</v>
      </c>
      <c r="E79" s="75"/>
      <c r="F79" s="7">
        <v>1113322.33</v>
      </c>
      <c r="G79" s="7">
        <v>1222638</v>
      </c>
      <c r="H79" s="7">
        <v>1256112</v>
      </c>
      <c r="I79" s="75"/>
    </row>
    <row r="80" spans="1:9" ht="24" customHeight="1" x14ac:dyDescent="0.15">
      <c r="A80" s="107" t="s">
        <v>266</v>
      </c>
      <c r="B80" s="105"/>
      <c r="C80" s="75">
        <v>2643</v>
      </c>
      <c r="D80" s="75">
        <v>244</v>
      </c>
      <c r="E80" s="75"/>
      <c r="F80" s="7">
        <f>F33+796.12</f>
        <v>2302172.12</v>
      </c>
      <c r="G80" s="7">
        <v>0</v>
      </c>
      <c r="H80" s="7">
        <v>0</v>
      </c>
      <c r="I80" s="75"/>
    </row>
    <row r="81" spans="1:9" ht="24" customHeight="1" x14ac:dyDescent="0.15">
      <c r="A81" s="105" t="s">
        <v>158</v>
      </c>
      <c r="B81" s="105"/>
      <c r="C81" s="75" t="s">
        <v>159</v>
      </c>
      <c r="D81" s="75" t="s">
        <v>160</v>
      </c>
      <c r="E81" s="75"/>
      <c r="F81" s="10">
        <f>F82+F83</f>
        <v>0</v>
      </c>
      <c r="G81" s="10">
        <f t="shared" ref="G81:H81" si="11">G82+G83</f>
        <v>0</v>
      </c>
      <c r="H81" s="10">
        <f t="shared" si="11"/>
        <v>0</v>
      </c>
      <c r="I81" s="76" t="s">
        <v>28</v>
      </c>
    </row>
    <row r="82" spans="1:9" ht="36.75" customHeight="1" x14ac:dyDescent="0.15">
      <c r="A82" s="105" t="s">
        <v>161</v>
      </c>
      <c r="B82" s="105"/>
      <c r="C82" s="75" t="s">
        <v>162</v>
      </c>
      <c r="D82" s="75" t="s">
        <v>163</v>
      </c>
      <c r="E82" s="75"/>
      <c r="F82" s="7">
        <v>0</v>
      </c>
      <c r="G82" s="7">
        <v>0</v>
      </c>
      <c r="H82" s="7">
        <v>0</v>
      </c>
      <c r="I82" s="76" t="s">
        <v>28</v>
      </c>
    </row>
    <row r="83" spans="1:9" ht="21" customHeight="1" x14ac:dyDescent="0.15">
      <c r="A83" s="105" t="s">
        <v>164</v>
      </c>
      <c r="B83" s="105"/>
      <c r="C83" s="75" t="s">
        <v>165</v>
      </c>
      <c r="D83" s="75" t="s">
        <v>166</v>
      </c>
      <c r="E83" s="75"/>
      <c r="F83" s="7">
        <v>0</v>
      </c>
      <c r="G83" s="7">
        <v>0</v>
      </c>
      <c r="H83" s="7">
        <v>0</v>
      </c>
      <c r="I83" s="76" t="s">
        <v>28</v>
      </c>
    </row>
    <row r="84" spans="1:9" x14ac:dyDescent="0.15">
      <c r="A84" s="105" t="s">
        <v>167</v>
      </c>
      <c r="B84" s="105"/>
      <c r="C84" s="75" t="s">
        <v>168</v>
      </c>
      <c r="D84" s="75" t="s">
        <v>169</v>
      </c>
      <c r="E84" s="75"/>
      <c r="F84" s="10">
        <f>F85+F86+F87</f>
        <v>0</v>
      </c>
      <c r="G84" s="10">
        <f t="shared" ref="G84:H84" si="12">G85+G86+G87</f>
        <v>0</v>
      </c>
      <c r="H84" s="10">
        <f t="shared" si="12"/>
        <v>0</v>
      </c>
      <c r="I84" s="76" t="s">
        <v>28</v>
      </c>
    </row>
    <row r="85" spans="1:9" ht="21" customHeight="1" x14ac:dyDescent="0.15">
      <c r="A85" s="105" t="s">
        <v>170</v>
      </c>
      <c r="B85" s="105"/>
      <c r="C85" s="75" t="s">
        <v>171</v>
      </c>
      <c r="D85" s="75"/>
      <c r="E85" s="75"/>
      <c r="F85" s="7">
        <v>0</v>
      </c>
      <c r="G85" s="7">
        <v>0</v>
      </c>
      <c r="H85" s="7">
        <v>0</v>
      </c>
      <c r="I85" s="76" t="s">
        <v>28</v>
      </c>
    </row>
    <row r="86" spans="1:9" x14ac:dyDescent="0.15">
      <c r="A86" s="105" t="s">
        <v>172</v>
      </c>
      <c r="B86" s="105"/>
      <c r="C86" s="75" t="s">
        <v>173</v>
      </c>
      <c r="D86" s="75"/>
      <c r="E86" s="75"/>
      <c r="F86" s="7">
        <v>0</v>
      </c>
      <c r="G86" s="7">
        <v>0</v>
      </c>
      <c r="H86" s="7">
        <v>0</v>
      </c>
      <c r="I86" s="76" t="s">
        <v>28</v>
      </c>
    </row>
    <row r="87" spans="1:9" x14ac:dyDescent="0.15">
      <c r="A87" s="105" t="s">
        <v>174</v>
      </c>
      <c r="B87" s="105"/>
      <c r="C87" s="75" t="s">
        <v>175</v>
      </c>
      <c r="D87" s="75"/>
      <c r="E87" s="75"/>
      <c r="F87" s="7">
        <v>0</v>
      </c>
      <c r="G87" s="7">
        <v>0</v>
      </c>
      <c r="H87" s="7">
        <v>0</v>
      </c>
      <c r="I87" s="76" t="s">
        <v>28</v>
      </c>
    </row>
    <row r="88" spans="1:9" x14ac:dyDescent="0.15">
      <c r="A88" s="105" t="s">
        <v>176</v>
      </c>
      <c r="B88" s="105"/>
      <c r="C88" s="75" t="s">
        <v>177</v>
      </c>
      <c r="D88" s="75" t="s">
        <v>27</v>
      </c>
      <c r="E88" s="75"/>
      <c r="F88" s="10">
        <f>F89+F90+F91+F92</f>
        <v>0</v>
      </c>
      <c r="G88" s="10">
        <f t="shared" ref="G88:H88" si="13">G89+G90+G91+G92</f>
        <v>0</v>
      </c>
      <c r="H88" s="10">
        <f t="shared" si="13"/>
        <v>0</v>
      </c>
      <c r="I88" s="76" t="s">
        <v>28</v>
      </c>
    </row>
    <row r="89" spans="1:9" ht="21" customHeight="1" x14ac:dyDescent="0.15">
      <c r="A89" s="105" t="s">
        <v>178</v>
      </c>
      <c r="B89" s="105"/>
      <c r="C89" s="75" t="s">
        <v>179</v>
      </c>
      <c r="D89" s="75" t="s">
        <v>180</v>
      </c>
      <c r="E89" s="75"/>
      <c r="F89" s="7">
        <v>0</v>
      </c>
      <c r="G89" s="7">
        <v>0</v>
      </c>
      <c r="H89" s="7">
        <v>0</v>
      </c>
      <c r="I89" s="76" t="s">
        <v>28</v>
      </c>
    </row>
    <row r="90" spans="1:9" ht="31.5" customHeight="1" x14ac:dyDescent="0.15">
      <c r="A90" s="105" t="s">
        <v>63</v>
      </c>
      <c r="B90" s="105"/>
      <c r="C90" s="75" t="s">
        <v>181</v>
      </c>
      <c r="D90" s="75" t="s">
        <v>180</v>
      </c>
      <c r="E90" s="75"/>
      <c r="F90" s="7">
        <v>0</v>
      </c>
      <c r="G90" s="7">
        <v>0</v>
      </c>
      <c r="H90" s="7">
        <v>0</v>
      </c>
      <c r="I90" s="76" t="s">
        <v>28</v>
      </c>
    </row>
    <row r="91" spans="1:9" ht="21" customHeight="1" x14ac:dyDescent="0.15">
      <c r="A91" s="105" t="s">
        <v>65</v>
      </c>
      <c r="B91" s="105"/>
      <c r="C91" s="75" t="s">
        <v>182</v>
      </c>
      <c r="D91" s="75" t="s">
        <v>180</v>
      </c>
      <c r="E91" s="75"/>
      <c r="F91" s="7">
        <v>0</v>
      </c>
      <c r="G91" s="7">
        <v>0</v>
      </c>
      <c r="H91" s="7">
        <v>0</v>
      </c>
      <c r="I91" s="76" t="s">
        <v>28</v>
      </c>
    </row>
    <row r="92" spans="1:9" ht="21" customHeight="1" x14ac:dyDescent="0.15">
      <c r="A92" s="105" t="s">
        <v>183</v>
      </c>
      <c r="B92" s="105"/>
      <c r="C92" s="75" t="s">
        <v>184</v>
      </c>
      <c r="D92" s="75" t="s">
        <v>180</v>
      </c>
      <c r="E92" s="75"/>
      <c r="F92" s="7">
        <v>0</v>
      </c>
      <c r="G92" s="7">
        <v>0</v>
      </c>
      <c r="H92" s="7">
        <v>0</v>
      </c>
      <c r="I92" s="76" t="s">
        <v>28</v>
      </c>
    </row>
    <row r="95" spans="1:9" x14ac:dyDescent="0.15">
      <c r="B95" s="101" t="s">
        <v>185</v>
      </c>
      <c r="C95" s="101"/>
      <c r="D95" s="101"/>
      <c r="E95" s="101"/>
      <c r="F95" s="101"/>
      <c r="G95" s="101"/>
      <c r="H95" s="101"/>
      <c r="I95" s="101"/>
    </row>
    <row r="97" spans="1:8" x14ac:dyDescent="0.15">
      <c r="A97" s="111" t="s">
        <v>186</v>
      </c>
      <c r="B97" s="111" t="s">
        <v>20</v>
      </c>
      <c r="C97" s="111" t="s">
        <v>21</v>
      </c>
      <c r="D97" s="111" t="s">
        <v>187</v>
      </c>
      <c r="E97" s="111" t="s">
        <v>22</v>
      </c>
      <c r="F97" s="111" t="s">
        <v>24</v>
      </c>
      <c r="G97" s="111"/>
      <c r="H97" s="111"/>
    </row>
    <row r="98" spans="1:8" ht="32.25" customHeight="1" x14ac:dyDescent="0.15">
      <c r="A98" s="111"/>
      <c r="B98" s="111"/>
      <c r="C98" s="111"/>
      <c r="D98" s="111"/>
      <c r="E98" s="111"/>
      <c r="F98" s="15" t="s">
        <v>268</v>
      </c>
      <c r="G98" s="15" t="s">
        <v>278</v>
      </c>
      <c r="H98" s="15" t="s">
        <v>284</v>
      </c>
    </row>
    <row r="99" spans="1:8" x14ac:dyDescent="0.15">
      <c r="A99" s="76">
        <v>1</v>
      </c>
      <c r="B99" s="76">
        <v>2</v>
      </c>
      <c r="C99" s="76">
        <v>3</v>
      </c>
      <c r="D99" s="76">
        <v>4</v>
      </c>
      <c r="E99" s="76">
        <v>5</v>
      </c>
      <c r="F99" s="76">
        <v>6</v>
      </c>
      <c r="G99" s="76">
        <v>7</v>
      </c>
      <c r="H99" s="76">
        <v>8</v>
      </c>
    </row>
    <row r="100" spans="1:8" x14ac:dyDescent="0.15">
      <c r="A100" s="76" t="s">
        <v>28</v>
      </c>
      <c r="B100" s="1" t="s">
        <v>188</v>
      </c>
      <c r="C100" s="76" t="s">
        <v>189</v>
      </c>
      <c r="D100" s="76" t="s">
        <v>133</v>
      </c>
      <c r="E100" s="76"/>
      <c r="F100" s="11">
        <f>F101+F102+F103+F106</f>
        <v>15917639.609999996</v>
      </c>
      <c r="G100" s="11">
        <f>G101+G102+G103+G106</f>
        <v>13860423.199999996</v>
      </c>
      <c r="H100" s="11">
        <f>H101+H102+H103+H106</f>
        <v>13986691.649999999</v>
      </c>
    </row>
    <row r="101" spans="1:8" ht="31.5" x14ac:dyDescent="0.15">
      <c r="A101" s="76" t="s">
        <v>190</v>
      </c>
      <c r="B101" s="1" t="s">
        <v>191</v>
      </c>
      <c r="C101" s="76" t="s">
        <v>192</v>
      </c>
      <c r="D101" s="76" t="s">
        <v>133</v>
      </c>
      <c r="E101" s="76"/>
      <c r="F101" s="2"/>
      <c r="G101" s="2"/>
      <c r="H101" s="2"/>
    </row>
    <row r="102" spans="1:8" ht="42" x14ac:dyDescent="0.15">
      <c r="A102" s="76" t="s">
        <v>193</v>
      </c>
      <c r="B102" s="1" t="s">
        <v>194</v>
      </c>
      <c r="C102" s="76" t="s">
        <v>195</v>
      </c>
      <c r="D102" s="76" t="s">
        <v>133</v>
      </c>
      <c r="E102" s="76"/>
      <c r="F102" s="2"/>
      <c r="G102" s="2"/>
      <c r="H102" s="2"/>
    </row>
    <row r="103" spans="1:8" ht="31.5" x14ac:dyDescent="0.15">
      <c r="A103" s="76" t="s">
        <v>196</v>
      </c>
      <c r="B103" s="1" t="s">
        <v>197</v>
      </c>
      <c r="C103" s="76" t="s">
        <v>198</v>
      </c>
      <c r="D103" s="76" t="s">
        <v>133</v>
      </c>
      <c r="E103" s="76"/>
      <c r="F103" s="11">
        <f>F104+F105</f>
        <v>0</v>
      </c>
      <c r="G103" s="11">
        <f t="shared" ref="G103:H103" si="14">G104+G105</f>
        <v>0</v>
      </c>
      <c r="H103" s="11">
        <f t="shared" si="14"/>
        <v>0</v>
      </c>
    </row>
    <row r="104" spans="1:8" x14ac:dyDescent="0.15">
      <c r="A104" s="76" t="s">
        <v>199</v>
      </c>
      <c r="B104" s="1" t="s">
        <v>200</v>
      </c>
      <c r="C104" s="76" t="s">
        <v>201</v>
      </c>
      <c r="D104" s="76" t="s">
        <v>133</v>
      </c>
      <c r="E104" s="76"/>
      <c r="F104" s="2"/>
      <c r="G104" s="2"/>
      <c r="H104" s="2"/>
    </row>
    <row r="105" spans="1:8" x14ac:dyDescent="0.15">
      <c r="A105" s="76" t="s">
        <v>202</v>
      </c>
      <c r="B105" s="1" t="s">
        <v>203</v>
      </c>
      <c r="C105" s="76" t="s">
        <v>204</v>
      </c>
      <c r="D105" s="76" t="s">
        <v>133</v>
      </c>
      <c r="E105" s="76"/>
      <c r="F105" s="2"/>
      <c r="G105" s="2"/>
      <c r="H105" s="2"/>
    </row>
    <row r="106" spans="1:8" ht="42" x14ac:dyDescent="0.15">
      <c r="A106" s="76" t="s">
        <v>205</v>
      </c>
      <c r="B106" s="1" t="s">
        <v>206</v>
      </c>
      <c r="C106" s="76" t="s">
        <v>207</v>
      </c>
      <c r="D106" s="76" t="s">
        <v>133</v>
      </c>
      <c r="E106" s="76"/>
      <c r="F106" s="11">
        <f>F107+F110+F113+F114+F117</f>
        <v>15917639.609999996</v>
      </c>
      <c r="G106" s="11">
        <f t="shared" ref="G106:H106" si="15">G107+G110+G113+G114+G117</f>
        <v>13860423.199999996</v>
      </c>
      <c r="H106" s="11">
        <f t="shared" si="15"/>
        <v>13986691.649999999</v>
      </c>
    </row>
    <row r="107" spans="1:8" ht="31.5" x14ac:dyDescent="0.15">
      <c r="A107" s="76" t="s">
        <v>208</v>
      </c>
      <c r="B107" s="1" t="s">
        <v>209</v>
      </c>
      <c r="C107" s="76" t="s">
        <v>210</v>
      </c>
      <c r="D107" s="76" t="s">
        <v>133</v>
      </c>
      <c r="E107" s="76"/>
      <c r="F107" s="11">
        <f>F108+F109</f>
        <v>15917639.609999996</v>
      </c>
      <c r="G107" s="11">
        <f t="shared" ref="G107:H107" si="16">G108+G109</f>
        <v>13860423.199999996</v>
      </c>
      <c r="H107" s="11">
        <f t="shared" si="16"/>
        <v>13986691.649999999</v>
      </c>
    </row>
    <row r="108" spans="1:8" x14ac:dyDescent="0.15">
      <c r="A108" s="76" t="s">
        <v>211</v>
      </c>
      <c r="B108" s="1" t="s">
        <v>200</v>
      </c>
      <c r="C108" s="76" t="s">
        <v>212</v>
      </c>
      <c r="D108" s="76" t="s">
        <v>133</v>
      </c>
      <c r="E108" s="76"/>
      <c r="F108" s="7">
        <f>F73</f>
        <v>15917639.609999996</v>
      </c>
      <c r="G108" s="7">
        <f t="shared" ref="G108:H108" si="17">G73</f>
        <v>13860423.199999996</v>
      </c>
      <c r="H108" s="7">
        <f t="shared" si="17"/>
        <v>13986691.649999999</v>
      </c>
    </row>
    <row r="109" spans="1:8" x14ac:dyDescent="0.15">
      <c r="A109" s="76" t="s">
        <v>213</v>
      </c>
      <c r="B109" s="1" t="s">
        <v>203</v>
      </c>
      <c r="C109" s="76" t="s">
        <v>214</v>
      </c>
      <c r="D109" s="76" t="s">
        <v>133</v>
      </c>
      <c r="E109" s="76"/>
      <c r="F109" s="2"/>
      <c r="G109" s="2"/>
      <c r="H109" s="2"/>
    </row>
    <row r="110" spans="1:8" ht="31.5" x14ac:dyDescent="0.15">
      <c r="A110" s="76" t="s">
        <v>215</v>
      </c>
      <c r="B110" s="1" t="s">
        <v>216</v>
      </c>
      <c r="C110" s="76" t="s">
        <v>217</v>
      </c>
      <c r="D110" s="76" t="s">
        <v>133</v>
      </c>
      <c r="E110" s="76"/>
      <c r="F110" s="2">
        <f>F111+F112</f>
        <v>0</v>
      </c>
      <c r="G110" s="2">
        <f t="shared" ref="G110:H110" si="18">G111+G112</f>
        <v>0</v>
      </c>
      <c r="H110" s="2">
        <f t="shared" si="18"/>
        <v>0</v>
      </c>
    </row>
    <row r="111" spans="1:8" x14ac:dyDescent="0.15">
      <c r="A111" s="76" t="s">
        <v>218</v>
      </c>
      <c r="B111" s="1" t="s">
        <v>200</v>
      </c>
      <c r="C111" s="76" t="s">
        <v>219</v>
      </c>
      <c r="D111" s="76" t="s">
        <v>133</v>
      </c>
      <c r="E111" s="76"/>
      <c r="F111" s="2"/>
      <c r="G111" s="2"/>
      <c r="H111" s="2"/>
    </row>
    <row r="112" spans="1:8" x14ac:dyDescent="0.15">
      <c r="A112" s="76" t="s">
        <v>220</v>
      </c>
      <c r="B112" s="1" t="s">
        <v>203</v>
      </c>
      <c r="C112" s="76" t="s">
        <v>221</v>
      </c>
      <c r="D112" s="76" t="s">
        <v>133</v>
      </c>
      <c r="E112" s="76"/>
      <c r="F112" s="2"/>
      <c r="G112" s="2"/>
      <c r="H112" s="2"/>
    </row>
    <row r="113" spans="1:8" ht="21" x14ac:dyDescent="0.15">
      <c r="A113" s="76" t="s">
        <v>222</v>
      </c>
      <c r="B113" s="1" t="s">
        <v>223</v>
      </c>
      <c r="C113" s="76" t="s">
        <v>224</v>
      </c>
      <c r="D113" s="76" t="s">
        <v>133</v>
      </c>
      <c r="E113" s="76"/>
      <c r="F113" s="2"/>
      <c r="G113" s="2"/>
      <c r="H113" s="2"/>
    </row>
    <row r="114" spans="1:8" x14ac:dyDescent="0.15">
      <c r="A114" s="76" t="s">
        <v>225</v>
      </c>
      <c r="B114" s="1" t="s">
        <v>226</v>
      </c>
      <c r="C114" s="76" t="s">
        <v>227</v>
      </c>
      <c r="D114" s="76" t="s">
        <v>133</v>
      </c>
      <c r="E114" s="76"/>
      <c r="F114" s="2">
        <f>F115+F116</f>
        <v>0</v>
      </c>
      <c r="G114" s="2">
        <f t="shared" ref="G114:H114" si="19">G115+G116</f>
        <v>0</v>
      </c>
      <c r="H114" s="2">
        <f t="shared" si="19"/>
        <v>0</v>
      </c>
    </row>
    <row r="115" spans="1:8" x14ac:dyDescent="0.15">
      <c r="A115" s="76" t="s">
        <v>228</v>
      </c>
      <c r="B115" s="1" t="s">
        <v>200</v>
      </c>
      <c r="C115" s="76" t="s">
        <v>229</v>
      </c>
      <c r="D115" s="76" t="s">
        <v>133</v>
      </c>
      <c r="E115" s="76"/>
      <c r="F115" s="2"/>
      <c r="G115" s="2"/>
      <c r="H115" s="2"/>
    </row>
    <row r="116" spans="1:8" x14ac:dyDescent="0.15">
      <c r="A116" s="76" t="s">
        <v>230</v>
      </c>
      <c r="B116" s="1" t="s">
        <v>203</v>
      </c>
      <c r="C116" s="76" t="s">
        <v>231</v>
      </c>
      <c r="D116" s="76" t="s">
        <v>133</v>
      </c>
      <c r="E116" s="76"/>
      <c r="F116" s="2"/>
      <c r="G116" s="2"/>
      <c r="H116" s="2"/>
    </row>
    <row r="117" spans="1:8" x14ac:dyDescent="0.15">
      <c r="A117" s="76" t="s">
        <v>232</v>
      </c>
      <c r="B117" s="1" t="s">
        <v>233</v>
      </c>
      <c r="C117" s="76" t="s">
        <v>234</v>
      </c>
      <c r="D117" s="76" t="s">
        <v>133</v>
      </c>
      <c r="E117" s="76"/>
      <c r="F117" s="2">
        <f>F118+F119</f>
        <v>0</v>
      </c>
      <c r="G117" s="2">
        <f t="shared" ref="G117:H117" si="20">G118+G119</f>
        <v>0</v>
      </c>
      <c r="H117" s="2">
        <f t="shared" si="20"/>
        <v>0</v>
      </c>
    </row>
    <row r="118" spans="1:8" x14ac:dyDescent="0.15">
      <c r="A118" s="76" t="s">
        <v>235</v>
      </c>
      <c r="B118" s="1" t="s">
        <v>200</v>
      </c>
      <c r="C118" s="76" t="s">
        <v>236</v>
      </c>
      <c r="D118" s="76" t="s">
        <v>133</v>
      </c>
      <c r="E118" s="76"/>
      <c r="F118" s="2"/>
      <c r="G118" s="2"/>
      <c r="H118" s="2"/>
    </row>
    <row r="119" spans="1:8" x14ac:dyDescent="0.15">
      <c r="A119" s="76" t="s">
        <v>237</v>
      </c>
      <c r="B119" s="1" t="s">
        <v>203</v>
      </c>
      <c r="C119" s="76" t="s">
        <v>238</v>
      </c>
      <c r="D119" s="76" t="s">
        <v>133</v>
      </c>
      <c r="E119" s="76"/>
      <c r="F119" s="2"/>
      <c r="G119" s="2"/>
      <c r="H119" s="2"/>
    </row>
    <row r="120" spans="1:8" ht="42" x14ac:dyDescent="0.15">
      <c r="A120" s="76" t="s">
        <v>239</v>
      </c>
      <c r="B120" s="1" t="s">
        <v>240</v>
      </c>
      <c r="C120" s="76" t="s">
        <v>241</v>
      </c>
      <c r="D120" s="76" t="s">
        <v>133</v>
      </c>
      <c r="E120" s="76"/>
      <c r="F120" s="11">
        <f>F121+F122+F123</f>
        <v>15917639.609999996</v>
      </c>
      <c r="G120" s="11">
        <f t="shared" ref="G120:H120" si="21">G121+G122+G123</f>
        <v>13860423.199999996</v>
      </c>
      <c r="H120" s="11">
        <f t="shared" si="21"/>
        <v>13986691.649999999</v>
      </c>
    </row>
    <row r="121" spans="1:8" x14ac:dyDescent="0.15">
      <c r="A121" s="76" t="s">
        <v>242</v>
      </c>
      <c r="B121" s="1" t="s">
        <v>243</v>
      </c>
      <c r="C121" s="76" t="s">
        <v>244</v>
      </c>
      <c r="D121" s="76" t="s">
        <v>247</v>
      </c>
      <c r="E121" s="76"/>
      <c r="F121" s="7">
        <f>F106</f>
        <v>15917639.609999996</v>
      </c>
      <c r="G121" s="7">
        <f t="shared" ref="G121:H121" si="22">G106</f>
        <v>13860423.199999996</v>
      </c>
      <c r="H121" s="7">
        <f t="shared" si="22"/>
        <v>13986691.649999999</v>
      </c>
    </row>
    <row r="122" spans="1:8" x14ac:dyDescent="0.15">
      <c r="A122" s="76" t="s">
        <v>245</v>
      </c>
      <c r="B122" s="1" t="s">
        <v>243</v>
      </c>
      <c r="C122" s="76" t="s">
        <v>246</v>
      </c>
      <c r="D122" s="76" t="s">
        <v>250</v>
      </c>
      <c r="E122" s="76"/>
      <c r="F122" s="2"/>
      <c r="G122" s="2"/>
      <c r="H122" s="2"/>
    </row>
    <row r="123" spans="1:8" x14ac:dyDescent="0.15">
      <c r="A123" s="76" t="s">
        <v>248</v>
      </c>
      <c r="B123" s="1" t="s">
        <v>243</v>
      </c>
      <c r="C123" s="76" t="s">
        <v>249</v>
      </c>
      <c r="D123" s="76">
        <v>2023</v>
      </c>
      <c r="E123" s="76"/>
      <c r="F123" s="2"/>
      <c r="G123" s="2"/>
      <c r="H123" s="2"/>
    </row>
    <row r="124" spans="1:8" ht="42" x14ac:dyDescent="0.15">
      <c r="A124" s="76" t="s">
        <v>251</v>
      </c>
      <c r="B124" s="1" t="s">
        <v>252</v>
      </c>
      <c r="C124" s="76" t="s">
        <v>253</v>
      </c>
      <c r="D124" s="76" t="s">
        <v>133</v>
      </c>
      <c r="E124" s="76"/>
      <c r="F124" s="2">
        <f>F125+F126+F127</f>
        <v>0</v>
      </c>
      <c r="G124" s="2">
        <f t="shared" ref="G124:H124" si="23">G125+G126+G127</f>
        <v>0</v>
      </c>
      <c r="H124" s="2">
        <f t="shared" si="23"/>
        <v>0</v>
      </c>
    </row>
    <row r="125" spans="1:8" x14ac:dyDescent="0.15">
      <c r="A125" s="76" t="s">
        <v>254</v>
      </c>
      <c r="B125" s="1" t="s">
        <v>243</v>
      </c>
      <c r="C125" s="76" t="s">
        <v>255</v>
      </c>
      <c r="D125" s="76" t="s">
        <v>247</v>
      </c>
      <c r="E125" s="76"/>
      <c r="F125" s="2"/>
      <c r="G125" s="2"/>
      <c r="H125" s="2"/>
    </row>
    <row r="126" spans="1:8" x14ac:dyDescent="0.15">
      <c r="A126" s="76" t="s">
        <v>256</v>
      </c>
      <c r="B126" s="1" t="s">
        <v>243</v>
      </c>
      <c r="C126" s="76" t="s">
        <v>257</v>
      </c>
      <c r="D126" s="76" t="s">
        <v>250</v>
      </c>
      <c r="E126" s="76"/>
      <c r="F126" s="2"/>
      <c r="G126" s="2"/>
      <c r="H126" s="2"/>
    </row>
    <row r="127" spans="1:8" x14ac:dyDescent="0.15">
      <c r="A127" s="76" t="s">
        <v>258</v>
      </c>
      <c r="B127" s="1" t="s">
        <v>243</v>
      </c>
      <c r="C127" s="76" t="s">
        <v>259</v>
      </c>
      <c r="D127" s="76">
        <v>2023</v>
      </c>
      <c r="E127" s="76"/>
      <c r="F127" s="2"/>
      <c r="G127" s="2"/>
      <c r="H127" s="2"/>
    </row>
    <row r="129" spans="1:7" x14ac:dyDescent="0.15">
      <c r="A129" s="113" t="s">
        <v>260</v>
      </c>
      <c r="B129" s="113"/>
      <c r="C129" s="114" t="s">
        <v>274</v>
      </c>
      <c r="D129" s="115"/>
      <c r="E129" s="80"/>
      <c r="F129" s="114" t="s">
        <v>275</v>
      </c>
      <c r="G129" s="115"/>
    </row>
    <row r="130" spans="1:7" x14ac:dyDescent="0.15">
      <c r="C130" s="112" t="s">
        <v>261</v>
      </c>
      <c r="D130" s="112"/>
      <c r="E130" s="77" t="s">
        <v>2</v>
      </c>
      <c r="F130" s="112" t="s">
        <v>3</v>
      </c>
      <c r="G130" s="112"/>
    </row>
    <row r="132" spans="1:7" x14ac:dyDescent="0.15">
      <c r="A132" s="113" t="s">
        <v>262</v>
      </c>
      <c r="B132" s="113"/>
      <c r="C132" s="114" t="s">
        <v>269</v>
      </c>
      <c r="D132" s="115"/>
      <c r="E132" s="79" t="s">
        <v>273</v>
      </c>
      <c r="F132" s="114" t="s">
        <v>270</v>
      </c>
      <c r="G132" s="115"/>
    </row>
    <row r="133" spans="1:7" ht="21" x14ac:dyDescent="0.15">
      <c r="C133" s="112" t="s">
        <v>261</v>
      </c>
      <c r="D133" s="112"/>
      <c r="E133" s="77" t="s">
        <v>263</v>
      </c>
      <c r="F133" s="112" t="s">
        <v>264</v>
      </c>
      <c r="G133" s="112"/>
    </row>
    <row r="134" spans="1:7" x14ac:dyDescent="0.15">
      <c r="A134" s="112" t="s">
        <v>265</v>
      </c>
      <c r="B134" s="112"/>
    </row>
  </sheetData>
  <mergeCells count="104">
    <mergeCell ref="G8:I8"/>
    <mergeCell ref="B10:G10"/>
    <mergeCell ref="B11:G11"/>
    <mergeCell ref="D13:F13"/>
    <mergeCell ref="C15:F15"/>
    <mergeCell ref="C18:F18"/>
    <mergeCell ref="G2:I2"/>
    <mergeCell ref="G3:I3"/>
    <mergeCell ref="G4:I4"/>
    <mergeCell ref="H5:I5"/>
    <mergeCell ref="H6:I6"/>
    <mergeCell ref="G7:I7"/>
    <mergeCell ref="A25:B25"/>
    <mergeCell ref="A26:B26"/>
    <mergeCell ref="A27:B27"/>
    <mergeCell ref="A28:B28"/>
    <mergeCell ref="A29:B29"/>
    <mergeCell ref="A30:B30"/>
    <mergeCell ref="B21:H21"/>
    <mergeCell ref="A23:B24"/>
    <mergeCell ref="C23:C24"/>
    <mergeCell ref="D23:D24"/>
    <mergeCell ref="E23:E24"/>
    <mergeCell ref="F23:H23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91:B91"/>
    <mergeCell ref="A92:B92"/>
    <mergeCell ref="B95:I95"/>
    <mergeCell ref="A97:A98"/>
    <mergeCell ref="B97:B98"/>
    <mergeCell ref="C97:C98"/>
    <mergeCell ref="D97:D98"/>
    <mergeCell ref="E97:E98"/>
    <mergeCell ref="F97:H97"/>
    <mergeCell ref="C133:D133"/>
    <mergeCell ref="F133:G133"/>
    <mergeCell ref="A134:B134"/>
    <mergeCell ref="A129:B129"/>
    <mergeCell ref="C129:D129"/>
    <mergeCell ref="F129:G129"/>
    <mergeCell ref="C130:D130"/>
    <mergeCell ref="F130:G130"/>
    <mergeCell ref="A132:B132"/>
    <mergeCell ref="C132:D132"/>
    <mergeCell ref="F132:G132"/>
  </mergeCells>
  <pageMargins left="0.70866141732283472" right="0.70866141732283472" top="0.74803149606299213" bottom="0.74803149606299213" header="0.31496062992125984" footer="0.31496062992125984"/>
  <pageSetup paperSize="9" scale="51" fitToHeight="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117CD-86C2-400F-93E6-EF04FBE1233F}">
  <sheetPr>
    <pageSetUpPr fitToPage="1"/>
  </sheetPr>
  <dimension ref="A1:I134"/>
  <sheetViews>
    <sheetView topLeftCell="A76" workbookViewId="0">
      <selection activeCell="F78" sqref="F78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101" t="s">
        <v>0</v>
      </c>
      <c r="H2" s="101"/>
      <c r="I2" s="101"/>
    </row>
    <row r="3" spans="2:9" ht="21" customHeight="1" x14ac:dyDescent="0.15">
      <c r="G3" s="102" t="s">
        <v>279</v>
      </c>
      <c r="H3" s="102"/>
      <c r="I3" s="102"/>
    </row>
    <row r="4" spans="2:9" ht="15" customHeight="1" x14ac:dyDescent="0.15">
      <c r="G4" s="103" t="s">
        <v>1</v>
      </c>
      <c r="H4" s="103"/>
      <c r="I4" s="103"/>
    </row>
    <row r="5" spans="2:9" ht="18" customHeight="1" x14ac:dyDescent="0.15">
      <c r="G5" s="87"/>
      <c r="H5" s="102" t="s">
        <v>277</v>
      </c>
      <c r="I5" s="102"/>
    </row>
    <row r="6" spans="2:9" ht="15" customHeight="1" x14ac:dyDescent="0.15">
      <c r="G6" s="88" t="s">
        <v>2</v>
      </c>
      <c r="H6" s="103" t="s">
        <v>3</v>
      </c>
      <c r="I6" s="103"/>
    </row>
    <row r="7" spans="2:9" ht="30" customHeight="1" x14ac:dyDescent="0.15">
      <c r="G7" s="97" t="s">
        <v>306</v>
      </c>
      <c r="H7" s="97"/>
      <c r="I7" s="97"/>
    </row>
    <row r="8" spans="2:9" ht="20.100000000000001" customHeight="1" x14ac:dyDescent="0.15">
      <c r="G8" s="97" t="s">
        <v>4</v>
      </c>
      <c r="H8" s="97"/>
      <c r="I8" s="97"/>
    </row>
    <row r="9" spans="2:9" ht="9.75" customHeight="1" x14ac:dyDescent="0.15"/>
    <row r="10" spans="2:9" ht="20.25" customHeight="1" x14ac:dyDescent="0.15">
      <c r="B10" s="98" t="s">
        <v>5</v>
      </c>
      <c r="C10" s="98"/>
      <c r="D10" s="98"/>
      <c r="E10" s="98"/>
      <c r="F10" s="98"/>
      <c r="G10" s="98"/>
      <c r="H10" s="12"/>
      <c r="I10" s="12"/>
    </row>
    <row r="11" spans="2:9" ht="30" customHeight="1" x14ac:dyDescent="0.15">
      <c r="B11" s="98" t="s">
        <v>281</v>
      </c>
      <c r="C11" s="98"/>
      <c r="D11" s="98"/>
      <c r="E11" s="98"/>
      <c r="F11" s="98"/>
      <c r="G11" s="98"/>
      <c r="H11" s="12"/>
      <c r="I11" s="12"/>
    </row>
    <row r="12" spans="2:9" ht="18.75" customHeight="1" x14ac:dyDescent="0.15">
      <c r="E12" s="13"/>
      <c r="F12" s="13"/>
      <c r="G12" s="14"/>
      <c r="H12" s="15" t="s">
        <v>6</v>
      </c>
      <c r="I12" s="15" t="s">
        <v>6</v>
      </c>
    </row>
    <row r="13" spans="2:9" ht="18.75" customHeight="1" x14ac:dyDescent="0.15">
      <c r="C13" s="14" t="s">
        <v>7</v>
      </c>
      <c r="D13" s="99" t="s">
        <v>307</v>
      </c>
      <c r="E13" s="99"/>
      <c r="F13" s="99"/>
      <c r="G13" s="14" t="s">
        <v>8</v>
      </c>
      <c r="H13" s="15" t="s">
        <v>308</v>
      </c>
      <c r="I13" s="15"/>
    </row>
    <row r="14" spans="2:9" ht="18.75" customHeight="1" x14ac:dyDescent="0.15">
      <c r="G14" s="82" t="s">
        <v>9</v>
      </c>
      <c r="H14" s="6">
        <v>52302592</v>
      </c>
      <c r="I14" s="85"/>
    </row>
    <row r="15" spans="2:9" ht="26.25" customHeight="1" x14ac:dyDescent="0.15">
      <c r="B15" s="4" t="s">
        <v>10</v>
      </c>
      <c r="C15" s="100" t="s">
        <v>267</v>
      </c>
      <c r="D15" s="100"/>
      <c r="E15" s="100"/>
      <c r="F15" s="100"/>
      <c r="G15" s="82" t="s">
        <v>11</v>
      </c>
      <c r="H15" s="6">
        <v>504</v>
      </c>
      <c r="I15" s="85"/>
    </row>
    <row r="16" spans="2:9" ht="18.75" customHeight="1" x14ac:dyDescent="0.15">
      <c r="G16" s="82" t="s">
        <v>9</v>
      </c>
      <c r="H16" s="8">
        <v>52320518</v>
      </c>
      <c r="I16" s="85"/>
    </row>
    <row r="17" spans="1:9" ht="18.75" customHeight="1" x14ac:dyDescent="0.15">
      <c r="G17" s="82" t="s">
        <v>12</v>
      </c>
      <c r="H17" s="6">
        <v>5512004494</v>
      </c>
      <c r="I17" s="85"/>
    </row>
    <row r="18" spans="1:9" ht="30.75" customHeight="1" x14ac:dyDescent="0.15">
      <c r="B18" s="4" t="s">
        <v>13</v>
      </c>
      <c r="C18" s="100" t="s">
        <v>276</v>
      </c>
      <c r="D18" s="100"/>
      <c r="E18" s="100"/>
      <c r="F18" s="100"/>
      <c r="G18" s="82" t="s">
        <v>14</v>
      </c>
      <c r="H18" s="6">
        <v>551201001</v>
      </c>
      <c r="I18" s="85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82" t="s">
        <v>17</v>
      </c>
      <c r="H19" s="85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101" t="s">
        <v>19</v>
      </c>
      <c r="C21" s="101"/>
      <c r="D21" s="101"/>
      <c r="E21" s="101"/>
      <c r="F21" s="101"/>
      <c r="G21" s="101"/>
      <c r="H21" s="101"/>
    </row>
    <row r="22" spans="1:9" ht="18" customHeight="1" x14ac:dyDescent="0.15"/>
    <row r="23" spans="1:9" ht="19.5" customHeight="1" x14ac:dyDescent="0.15">
      <c r="A23" s="106" t="s">
        <v>20</v>
      </c>
      <c r="B23" s="106"/>
      <c r="C23" s="104" t="s">
        <v>21</v>
      </c>
      <c r="D23" s="104" t="s">
        <v>22</v>
      </c>
      <c r="E23" s="104" t="s">
        <v>23</v>
      </c>
      <c r="F23" s="104" t="s">
        <v>24</v>
      </c>
      <c r="G23" s="104"/>
      <c r="H23" s="104"/>
    </row>
    <row r="24" spans="1:9" ht="27" customHeight="1" x14ac:dyDescent="0.15">
      <c r="A24" s="106"/>
      <c r="B24" s="106"/>
      <c r="C24" s="104"/>
      <c r="D24" s="104"/>
      <c r="E24" s="104"/>
      <c r="F24" s="15" t="s">
        <v>268</v>
      </c>
      <c r="G24" s="15" t="s">
        <v>278</v>
      </c>
      <c r="H24" s="15" t="s">
        <v>284</v>
      </c>
    </row>
    <row r="25" spans="1:9" ht="16.5" customHeight="1" x14ac:dyDescent="0.15">
      <c r="A25" s="104">
        <v>1</v>
      </c>
      <c r="B25" s="104"/>
      <c r="C25" s="86">
        <v>2</v>
      </c>
      <c r="D25" s="86">
        <v>3</v>
      </c>
      <c r="E25" s="86">
        <v>4</v>
      </c>
      <c r="F25" s="86">
        <v>5</v>
      </c>
      <c r="G25" s="86">
        <v>6</v>
      </c>
      <c r="H25" s="86">
        <v>7</v>
      </c>
    </row>
    <row r="26" spans="1:9" ht="16.5" customHeight="1" x14ac:dyDescent="0.15">
      <c r="A26" s="105" t="s">
        <v>25</v>
      </c>
      <c r="B26" s="105"/>
      <c r="C26" s="86" t="s">
        <v>26</v>
      </c>
      <c r="D26" s="86" t="s">
        <v>27</v>
      </c>
      <c r="E26" s="86" t="s">
        <v>27</v>
      </c>
      <c r="F26" s="10">
        <v>304875.31</v>
      </c>
      <c r="G26" s="7">
        <v>0</v>
      </c>
      <c r="H26" s="7">
        <v>0</v>
      </c>
      <c r="I26" s="85" t="s">
        <v>28</v>
      </c>
    </row>
    <row r="27" spans="1:9" ht="16.5" customHeight="1" x14ac:dyDescent="0.15">
      <c r="A27" s="105" t="s">
        <v>29</v>
      </c>
      <c r="B27" s="105"/>
      <c r="C27" s="86" t="s">
        <v>30</v>
      </c>
      <c r="D27" s="86" t="s">
        <v>27</v>
      </c>
      <c r="E27" s="86" t="s">
        <v>27</v>
      </c>
      <c r="F27" s="7">
        <v>0</v>
      </c>
      <c r="G27" s="7">
        <v>0</v>
      </c>
      <c r="H27" s="7">
        <v>0</v>
      </c>
      <c r="I27" s="85" t="s">
        <v>28</v>
      </c>
    </row>
    <row r="28" spans="1:9" ht="16.5" customHeight="1" x14ac:dyDescent="0.15">
      <c r="A28" s="105" t="s">
        <v>31</v>
      </c>
      <c r="B28" s="105"/>
      <c r="C28" s="86" t="s">
        <v>32</v>
      </c>
      <c r="D28" s="86"/>
      <c r="E28" s="86"/>
      <c r="F28" s="10">
        <f>F29+F30+F34+F35+F39+F40</f>
        <v>57808255.270000003</v>
      </c>
      <c r="G28" s="10">
        <f t="shared" ref="G28:H28" si="0">G29+G30+G34+G35+G39+G40</f>
        <v>50448841.539999999</v>
      </c>
      <c r="H28" s="10">
        <f t="shared" si="0"/>
        <v>50575109.990000002</v>
      </c>
      <c r="I28" s="85" t="s">
        <v>28</v>
      </c>
    </row>
    <row r="29" spans="1:9" ht="21.75" customHeight="1" x14ac:dyDescent="0.15">
      <c r="A29" s="105" t="s">
        <v>33</v>
      </c>
      <c r="B29" s="105"/>
      <c r="C29" s="86" t="s">
        <v>34</v>
      </c>
      <c r="D29" s="86" t="s">
        <v>35</v>
      </c>
      <c r="E29" s="86"/>
      <c r="F29" s="7"/>
      <c r="G29" s="7"/>
      <c r="H29" s="7"/>
      <c r="I29" s="85" t="s">
        <v>28</v>
      </c>
    </row>
    <row r="30" spans="1:9" ht="18.75" customHeight="1" x14ac:dyDescent="0.15">
      <c r="A30" s="105" t="s">
        <v>36</v>
      </c>
      <c r="B30" s="105"/>
      <c r="C30" s="86" t="s">
        <v>37</v>
      </c>
      <c r="D30" s="86" t="s">
        <v>38</v>
      </c>
      <c r="E30" s="86"/>
      <c r="F30" s="10">
        <f>F31+F32+F33</f>
        <v>49626001.270000003</v>
      </c>
      <c r="G30" s="10">
        <f t="shared" ref="G30:H30" si="1">G31+G32+G33</f>
        <v>42297487.539999999</v>
      </c>
      <c r="H30" s="10">
        <f t="shared" si="1"/>
        <v>43050081.539999999</v>
      </c>
      <c r="I30" s="85" t="s">
        <v>28</v>
      </c>
    </row>
    <row r="31" spans="1:9" ht="46.5" customHeight="1" x14ac:dyDescent="0.15">
      <c r="A31" s="105" t="s">
        <v>39</v>
      </c>
      <c r="B31" s="105"/>
      <c r="C31" s="86" t="s">
        <v>40</v>
      </c>
      <c r="D31" s="86" t="s">
        <v>38</v>
      </c>
      <c r="E31" s="86"/>
      <c r="F31" s="7">
        <v>47324625.270000003</v>
      </c>
      <c r="G31" s="7">
        <v>42297487.539999999</v>
      </c>
      <c r="H31" s="7">
        <v>43050081.539999999</v>
      </c>
      <c r="I31" s="85" t="s">
        <v>28</v>
      </c>
    </row>
    <row r="32" spans="1:9" ht="34.5" customHeight="1" x14ac:dyDescent="0.15">
      <c r="A32" s="105" t="s">
        <v>41</v>
      </c>
      <c r="B32" s="105"/>
      <c r="C32" s="86" t="s">
        <v>42</v>
      </c>
      <c r="D32" s="86" t="s">
        <v>38</v>
      </c>
      <c r="E32" s="86"/>
      <c r="F32" s="7">
        <v>0</v>
      </c>
      <c r="G32" s="7">
        <v>0</v>
      </c>
      <c r="H32" s="7">
        <v>0</v>
      </c>
      <c r="I32" s="85" t="s">
        <v>28</v>
      </c>
    </row>
    <row r="33" spans="1:9" ht="21.75" customHeight="1" x14ac:dyDescent="0.15">
      <c r="A33" s="107" t="s">
        <v>266</v>
      </c>
      <c r="B33" s="105"/>
      <c r="C33" s="86">
        <v>1230</v>
      </c>
      <c r="D33" s="86">
        <v>130</v>
      </c>
      <c r="E33" s="86"/>
      <c r="F33" s="7">
        <v>2301376</v>
      </c>
      <c r="G33" s="7">
        <v>0</v>
      </c>
      <c r="H33" s="7">
        <v>0</v>
      </c>
      <c r="I33" s="86"/>
    </row>
    <row r="34" spans="1:9" ht="19.5" customHeight="1" x14ac:dyDescent="0.15">
      <c r="A34" s="105" t="s">
        <v>43</v>
      </c>
      <c r="B34" s="105"/>
      <c r="C34" s="86" t="s">
        <v>44</v>
      </c>
      <c r="D34" s="86" t="s">
        <v>45</v>
      </c>
      <c r="E34" s="86"/>
      <c r="F34" s="7">
        <v>0</v>
      </c>
      <c r="G34" s="7">
        <v>0</v>
      </c>
      <c r="H34" s="7">
        <v>0</v>
      </c>
      <c r="I34" s="85" t="s">
        <v>28</v>
      </c>
    </row>
    <row r="35" spans="1:9" ht="19.5" customHeight="1" x14ac:dyDescent="0.15">
      <c r="A35" s="105" t="s">
        <v>46</v>
      </c>
      <c r="B35" s="105"/>
      <c r="C35" s="86" t="s">
        <v>47</v>
      </c>
      <c r="D35" s="86" t="s">
        <v>48</v>
      </c>
      <c r="E35" s="86"/>
      <c r="F35" s="10">
        <f>F36+F37+F38</f>
        <v>8182254</v>
      </c>
      <c r="G35" s="10">
        <f t="shared" ref="G35:H35" si="2">G36+G37+G38</f>
        <v>8151354</v>
      </c>
      <c r="H35" s="10">
        <f t="shared" si="2"/>
        <v>7525028.4500000002</v>
      </c>
      <c r="I35" s="85" t="s">
        <v>28</v>
      </c>
    </row>
    <row r="36" spans="1:9" ht="19.5" customHeight="1" x14ac:dyDescent="0.15">
      <c r="A36" s="105" t="s">
        <v>49</v>
      </c>
      <c r="B36" s="105"/>
      <c r="C36" s="86" t="s">
        <v>50</v>
      </c>
      <c r="D36" s="86" t="s">
        <v>48</v>
      </c>
      <c r="E36" s="86"/>
      <c r="F36" s="7">
        <v>8182254</v>
      </c>
      <c r="G36" s="7">
        <v>8151354</v>
      </c>
      <c r="H36" s="7">
        <v>7525028.4500000002</v>
      </c>
      <c r="I36" s="85" t="s">
        <v>28</v>
      </c>
    </row>
    <row r="37" spans="1:9" ht="19.5" customHeight="1" x14ac:dyDescent="0.15">
      <c r="A37" s="105" t="s">
        <v>51</v>
      </c>
      <c r="B37" s="105"/>
      <c r="C37" s="86" t="s">
        <v>52</v>
      </c>
      <c r="D37" s="86" t="s">
        <v>48</v>
      </c>
      <c r="E37" s="86"/>
      <c r="F37" s="7">
        <v>0</v>
      </c>
      <c r="G37" s="7">
        <v>0</v>
      </c>
      <c r="H37" s="7">
        <v>0</v>
      </c>
      <c r="I37" s="85" t="s">
        <v>28</v>
      </c>
    </row>
    <row r="38" spans="1:9" ht="19.5" customHeight="1" x14ac:dyDescent="0.15">
      <c r="A38" s="107" t="s">
        <v>266</v>
      </c>
      <c r="B38" s="105"/>
      <c r="C38" s="86">
        <v>1430</v>
      </c>
      <c r="D38" s="86"/>
      <c r="E38" s="86"/>
      <c r="F38" s="7">
        <v>0</v>
      </c>
      <c r="G38" s="7">
        <v>0</v>
      </c>
      <c r="H38" s="7">
        <v>0</v>
      </c>
      <c r="I38" s="86"/>
    </row>
    <row r="39" spans="1:9" ht="19.5" customHeight="1" x14ac:dyDescent="0.15">
      <c r="A39" s="105" t="s">
        <v>53</v>
      </c>
      <c r="B39" s="105"/>
      <c r="C39" s="86" t="s">
        <v>54</v>
      </c>
      <c r="D39" s="86" t="s">
        <v>55</v>
      </c>
      <c r="E39" s="86"/>
      <c r="F39" s="7">
        <v>0</v>
      </c>
      <c r="G39" s="7">
        <v>0</v>
      </c>
      <c r="H39" s="7">
        <v>0</v>
      </c>
      <c r="I39" s="85" t="s">
        <v>28</v>
      </c>
    </row>
    <row r="40" spans="1:9" ht="19.5" customHeight="1" x14ac:dyDescent="0.15">
      <c r="A40" s="105" t="s">
        <v>56</v>
      </c>
      <c r="B40" s="105"/>
      <c r="C40" s="86" t="s">
        <v>57</v>
      </c>
      <c r="D40" s="86"/>
      <c r="E40" s="86"/>
      <c r="F40" s="7">
        <v>0</v>
      </c>
      <c r="G40" s="7">
        <v>0</v>
      </c>
      <c r="H40" s="7">
        <v>0</v>
      </c>
      <c r="I40" s="85" t="s">
        <v>28</v>
      </c>
    </row>
    <row r="41" spans="1:9" ht="19.5" customHeight="1" x14ac:dyDescent="0.15">
      <c r="A41" s="105" t="s">
        <v>58</v>
      </c>
      <c r="B41" s="105"/>
      <c r="C41" s="86" t="s">
        <v>59</v>
      </c>
      <c r="D41" s="86" t="s">
        <v>27</v>
      </c>
      <c r="E41" s="86"/>
      <c r="F41" s="7">
        <v>0</v>
      </c>
      <c r="G41" s="7">
        <v>0</v>
      </c>
      <c r="H41" s="7">
        <v>0</v>
      </c>
      <c r="I41" s="85" t="s">
        <v>28</v>
      </c>
    </row>
    <row r="42" spans="1:9" ht="35.25" customHeight="1" x14ac:dyDescent="0.15">
      <c r="A42" s="105" t="s">
        <v>60</v>
      </c>
      <c r="B42" s="105"/>
      <c r="C42" s="86" t="s">
        <v>61</v>
      </c>
      <c r="D42" s="86" t="s">
        <v>62</v>
      </c>
      <c r="E42" s="86"/>
      <c r="F42" s="7">
        <v>0</v>
      </c>
      <c r="G42" s="7">
        <v>0</v>
      </c>
      <c r="H42" s="7">
        <v>0</v>
      </c>
      <c r="I42" s="85" t="s">
        <v>28</v>
      </c>
    </row>
    <row r="43" spans="1:9" ht="35.25" customHeight="1" x14ac:dyDescent="0.15">
      <c r="A43" s="105" t="s">
        <v>63</v>
      </c>
      <c r="B43" s="105"/>
      <c r="C43" s="86" t="s">
        <v>64</v>
      </c>
      <c r="D43" s="86" t="s">
        <v>62</v>
      </c>
      <c r="E43" s="86"/>
      <c r="F43" s="7">
        <v>0</v>
      </c>
      <c r="G43" s="7">
        <v>0</v>
      </c>
      <c r="H43" s="7">
        <v>0</v>
      </c>
      <c r="I43" s="85" t="s">
        <v>28</v>
      </c>
    </row>
    <row r="44" spans="1:9" ht="22.5" customHeight="1" x14ac:dyDescent="0.15">
      <c r="A44" s="105" t="s">
        <v>65</v>
      </c>
      <c r="B44" s="105"/>
      <c r="C44" s="86" t="s">
        <v>66</v>
      </c>
      <c r="D44" s="86" t="s">
        <v>62</v>
      </c>
      <c r="E44" s="86"/>
      <c r="F44" s="7">
        <v>0</v>
      </c>
      <c r="G44" s="7">
        <v>0</v>
      </c>
      <c r="H44" s="7">
        <v>0</v>
      </c>
      <c r="I44" s="85" t="s">
        <v>28</v>
      </c>
    </row>
    <row r="45" spans="1:9" ht="27.75" customHeight="1" x14ac:dyDescent="0.15">
      <c r="A45" s="105" t="s">
        <v>67</v>
      </c>
      <c r="B45" s="105"/>
      <c r="C45" s="86" t="s">
        <v>68</v>
      </c>
      <c r="D45" s="86" t="s">
        <v>62</v>
      </c>
      <c r="E45" s="86"/>
      <c r="F45" s="7">
        <v>0</v>
      </c>
      <c r="G45" s="7">
        <v>0</v>
      </c>
      <c r="H45" s="7">
        <v>0</v>
      </c>
      <c r="I45" s="85" t="s">
        <v>28</v>
      </c>
    </row>
    <row r="46" spans="1:9" ht="18" customHeight="1" x14ac:dyDescent="0.15">
      <c r="A46" s="105" t="s">
        <v>69</v>
      </c>
      <c r="B46" s="105"/>
      <c r="C46" s="86" t="s">
        <v>70</v>
      </c>
      <c r="D46" s="86" t="s">
        <v>27</v>
      </c>
      <c r="E46" s="86"/>
      <c r="F46" s="10">
        <f>F47+F57+F63+F67+F71+F73</f>
        <v>58113130.579999998</v>
      </c>
      <c r="G46" s="10">
        <f t="shared" ref="G46:H46" si="3">G47+G57+G63+G67+G71+G73</f>
        <v>50448841.539999999</v>
      </c>
      <c r="H46" s="10">
        <f t="shared" si="3"/>
        <v>50575109.990000002</v>
      </c>
      <c r="I46" s="85" t="s">
        <v>28</v>
      </c>
    </row>
    <row r="47" spans="1:9" ht="26.25" customHeight="1" x14ac:dyDescent="0.15">
      <c r="A47" s="105" t="s">
        <v>71</v>
      </c>
      <c r="B47" s="105"/>
      <c r="C47" s="86" t="s">
        <v>72</v>
      </c>
      <c r="D47" s="86" t="s">
        <v>27</v>
      </c>
      <c r="E47" s="86"/>
      <c r="F47" s="10">
        <f>F48+F49+F50+F51+F54+F55+F56</f>
        <v>42520409.390000001</v>
      </c>
      <c r="G47" s="10">
        <f t="shared" ref="G47:H47" si="4">G48+G49+G50+G51+G54+G55+G56</f>
        <v>36561518.340000004</v>
      </c>
      <c r="H47" s="10">
        <f t="shared" si="4"/>
        <v>36561518.340000004</v>
      </c>
      <c r="I47" s="85" t="s">
        <v>28</v>
      </c>
    </row>
    <row r="48" spans="1:9" ht="24" customHeight="1" x14ac:dyDescent="0.15">
      <c r="A48" s="105" t="s">
        <v>73</v>
      </c>
      <c r="B48" s="105"/>
      <c r="C48" s="86" t="s">
        <v>74</v>
      </c>
      <c r="D48" s="86" t="s">
        <v>75</v>
      </c>
      <c r="E48" s="86"/>
      <c r="F48" s="7">
        <v>32752988.609999999</v>
      </c>
      <c r="G48" s="7">
        <v>28081041.780000001</v>
      </c>
      <c r="H48" s="7">
        <v>28081041.780000001</v>
      </c>
      <c r="I48" s="85" t="s">
        <v>28</v>
      </c>
    </row>
    <row r="49" spans="1:9" ht="17.25" customHeight="1" x14ac:dyDescent="0.15">
      <c r="A49" s="105" t="s">
        <v>76</v>
      </c>
      <c r="B49" s="105"/>
      <c r="C49" s="86" t="s">
        <v>77</v>
      </c>
      <c r="D49" s="86" t="s">
        <v>78</v>
      </c>
      <c r="E49" s="86"/>
      <c r="F49" s="7">
        <v>0</v>
      </c>
      <c r="G49" s="7">
        <v>0</v>
      </c>
      <c r="H49" s="7">
        <v>0</v>
      </c>
      <c r="I49" s="85" t="s">
        <v>28</v>
      </c>
    </row>
    <row r="50" spans="1:9" ht="33" customHeight="1" x14ac:dyDescent="0.15">
      <c r="A50" s="105" t="s">
        <v>79</v>
      </c>
      <c r="B50" s="105"/>
      <c r="C50" s="86" t="s">
        <v>80</v>
      </c>
      <c r="D50" s="86" t="s">
        <v>81</v>
      </c>
      <c r="E50" s="86"/>
      <c r="F50" s="7">
        <v>0</v>
      </c>
      <c r="G50" s="7">
        <v>0</v>
      </c>
      <c r="H50" s="7">
        <v>0</v>
      </c>
      <c r="I50" s="85" t="s">
        <v>28</v>
      </c>
    </row>
    <row r="51" spans="1:9" ht="28.5" customHeight="1" x14ac:dyDescent="0.15">
      <c r="A51" s="105" t="s">
        <v>82</v>
      </c>
      <c r="B51" s="105"/>
      <c r="C51" s="86" t="s">
        <v>83</v>
      </c>
      <c r="D51" s="86" t="s">
        <v>84</v>
      </c>
      <c r="E51" s="86"/>
      <c r="F51" s="10">
        <f>F52+F53</f>
        <v>9767420.7799999993</v>
      </c>
      <c r="G51" s="10">
        <f t="shared" ref="G51:H51" si="5">G52+G53</f>
        <v>8480476.5600000005</v>
      </c>
      <c r="H51" s="10">
        <f t="shared" si="5"/>
        <v>8480476.5600000005</v>
      </c>
      <c r="I51" s="85" t="s">
        <v>28</v>
      </c>
    </row>
    <row r="52" spans="1:9" ht="24" customHeight="1" x14ac:dyDescent="0.15">
      <c r="A52" s="105" t="s">
        <v>85</v>
      </c>
      <c r="B52" s="105"/>
      <c r="C52" s="86" t="s">
        <v>86</v>
      </c>
      <c r="D52" s="86" t="s">
        <v>84</v>
      </c>
      <c r="E52" s="86"/>
      <c r="F52" s="7">
        <v>9767420.7799999993</v>
      </c>
      <c r="G52" s="7">
        <v>8480476.5600000005</v>
      </c>
      <c r="H52" s="7">
        <v>8480476.5600000005</v>
      </c>
      <c r="I52" s="85" t="s">
        <v>28</v>
      </c>
    </row>
    <row r="53" spans="1:9" ht="17.25" customHeight="1" x14ac:dyDescent="0.15">
      <c r="A53" s="105" t="s">
        <v>87</v>
      </c>
      <c r="B53" s="105"/>
      <c r="C53" s="86" t="s">
        <v>88</v>
      </c>
      <c r="D53" s="86" t="s">
        <v>84</v>
      </c>
      <c r="E53" s="86"/>
      <c r="F53" s="7">
        <v>0</v>
      </c>
      <c r="G53" s="7">
        <v>0</v>
      </c>
      <c r="H53" s="7">
        <v>0</v>
      </c>
      <c r="I53" s="85" t="s">
        <v>28</v>
      </c>
    </row>
    <row r="54" spans="1:9" ht="24.75" customHeight="1" x14ac:dyDescent="0.15">
      <c r="A54" s="105" t="s">
        <v>89</v>
      </c>
      <c r="B54" s="105"/>
      <c r="C54" s="86" t="s">
        <v>90</v>
      </c>
      <c r="D54" s="86" t="s">
        <v>91</v>
      </c>
      <c r="E54" s="86"/>
      <c r="F54" s="7">
        <v>0</v>
      </c>
      <c r="G54" s="7">
        <v>0</v>
      </c>
      <c r="H54" s="7">
        <v>0</v>
      </c>
      <c r="I54" s="85" t="s">
        <v>28</v>
      </c>
    </row>
    <row r="55" spans="1:9" ht="27" customHeight="1" x14ac:dyDescent="0.15">
      <c r="A55" s="105" t="s">
        <v>92</v>
      </c>
      <c r="B55" s="105"/>
      <c r="C55" s="86" t="s">
        <v>93</v>
      </c>
      <c r="D55" s="86" t="s">
        <v>94</v>
      </c>
      <c r="E55" s="86"/>
      <c r="F55" s="7">
        <v>0</v>
      </c>
      <c r="G55" s="7">
        <v>0</v>
      </c>
      <c r="H55" s="7">
        <v>0</v>
      </c>
      <c r="I55" s="85" t="s">
        <v>28</v>
      </c>
    </row>
    <row r="56" spans="1:9" ht="26.25" customHeight="1" x14ac:dyDescent="0.15">
      <c r="A56" s="105" t="s">
        <v>95</v>
      </c>
      <c r="B56" s="105"/>
      <c r="C56" s="86" t="s">
        <v>96</v>
      </c>
      <c r="D56" s="86" t="s">
        <v>97</v>
      </c>
      <c r="E56" s="86"/>
      <c r="F56" s="7">
        <v>0</v>
      </c>
      <c r="G56" s="7">
        <v>0</v>
      </c>
      <c r="H56" s="7">
        <v>0</v>
      </c>
      <c r="I56" s="85" t="s">
        <v>28</v>
      </c>
    </row>
    <row r="57" spans="1:9" ht="24.75" customHeight="1" x14ac:dyDescent="0.15">
      <c r="A57" s="105" t="s">
        <v>98</v>
      </c>
      <c r="B57" s="105"/>
      <c r="C57" s="86" t="s">
        <v>99</v>
      </c>
      <c r="D57" s="86" t="s">
        <v>100</v>
      </c>
      <c r="E57" s="86"/>
      <c r="F57" s="10">
        <f>F58+F59+F60+F61+F62</f>
        <v>0</v>
      </c>
      <c r="G57" s="10">
        <f t="shared" ref="G57:H57" si="6">G58+G59+G60+G61+G62</f>
        <v>0</v>
      </c>
      <c r="H57" s="10">
        <f t="shared" si="6"/>
        <v>0</v>
      </c>
      <c r="I57" s="85" t="s">
        <v>28</v>
      </c>
    </row>
    <row r="58" spans="1:9" ht="33.75" customHeight="1" x14ac:dyDescent="0.15">
      <c r="A58" s="105" t="s">
        <v>101</v>
      </c>
      <c r="B58" s="105"/>
      <c r="C58" s="86" t="s">
        <v>102</v>
      </c>
      <c r="D58" s="86" t="s">
        <v>103</v>
      </c>
      <c r="E58" s="86"/>
      <c r="F58" s="7">
        <v>0</v>
      </c>
      <c r="G58" s="7">
        <v>0</v>
      </c>
      <c r="H58" s="7">
        <v>0</v>
      </c>
      <c r="I58" s="85" t="s">
        <v>28</v>
      </c>
    </row>
    <row r="59" spans="1:9" ht="41.25" customHeight="1" x14ac:dyDescent="0.15">
      <c r="A59" s="105" t="s">
        <v>104</v>
      </c>
      <c r="B59" s="105"/>
      <c r="C59" s="86" t="s">
        <v>105</v>
      </c>
      <c r="D59" s="86" t="s">
        <v>106</v>
      </c>
      <c r="E59" s="86"/>
      <c r="F59" s="7">
        <v>0</v>
      </c>
      <c r="G59" s="7">
        <v>0</v>
      </c>
      <c r="H59" s="7">
        <v>0</v>
      </c>
      <c r="I59" s="85" t="s">
        <v>28</v>
      </c>
    </row>
    <row r="60" spans="1:9" ht="33.75" customHeight="1" x14ac:dyDescent="0.15">
      <c r="A60" s="105" t="s">
        <v>107</v>
      </c>
      <c r="B60" s="105"/>
      <c r="C60" s="86" t="s">
        <v>108</v>
      </c>
      <c r="D60" s="86" t="s">
        <v>109</v>
      </c>
      <c r="E60" s="86"/>
      <c r="F60" s="7">
        <v>0</v>
      </c>
      <c r="G60" s="7">
        <v>0</v>
      </c>
      <c r="H60" s="7">
        <v>0</v>
      </c>
      <c r="I60" s="85" t="s">
        <v>28</v>
      </c>
    </row>
    <row r="61" spans="1:9" ht="46.5" customHeight="1" x14ac:dyDescent="0.15">
      <c r="A61" s="105" t="s">
        <v>110</v>
      </c>
      <c r="B61" s="105"/>
      <c r="C61" s="86" t="s">
        <v>111</v>
      </c>
      <c r="D61" s="86" t="s">
        <v>112</v>
      </c>
      <c r="E61" s="86"/>
      <c r="F61" s="7">
        <v>0</v>
      </c>
      <c r="G61" s="7">
        <v>0</v>
      </c>
      <c r="H61" s="7">
        <v>0</v>
      </c>
      <c r="I61" s="85" t="s">
        <v>28</v>
      </c>
    </row>
    <row r="62" spans="1:9" ht="24.75" customHeight="1" x14ac:dyDescent="0.15">
      <c r="A62" s="105" t="s">
        <v>113</v>
      </c>
      <c r="B62" s="105"/>
      <c r="C62" s="86" t="s">
        <v>114</v>
      </c>
      <c r="D62" s="86" t="s">
        <v>115</v>
      </c>
      <c r="E62" s="86"/>
      <c r="F62" s="7">
        <v>0</v>
      </c>
      <c r="G62" s="7">
        <v>0</v>
      </c>
      <c r="H62" s="7">
        <v>0</v>
      </c>
      <c r="I62" s="85" t="s">
        <v>28</v>
      </c>
    </row>
    <row r="63" spans="1:9" ht="19.5" customHeight="1" x14ac:dyDescent="0.15">
      <c r="A63" s="105" t="s">
        <v>116</v>
      </c>
      <c r="B63" s="105"/>
      <c r="C63" s="86" t="s">
        <v>117</v>
      </c>
      <c r="D63" s="86" t="s">
        <v>118</v>
      </c>
      <c r="E63" s="86"/>
      <c r="F63" s="10">
        <f>F64+F65+F66</f>
        <v>26976.11</v>
      </c>
      <c r="G63" s="10">
        <f t="shared" ref="G63:H63" si="7">G64+G65+G66</f>
        <v>26900</v>
      </c>
      <c r="H63" s="10">
        <f t="shared" si="7"/>
        <v>26900</v>
      </c>
      <c r="I63" s="85" t="s">
        <v>28</v>
      </c>
    </row>
    <row r="64" spans="1:9" ht="24" customHeight="1" x14ac:dyDescent="0.15">
      <c r="A64" s="105" t="s">
        <v>119</v>
      </c>
      <c r="B64" s="105"/>
      <c r="C64" s="86" t="s">
        <v>120</v>
      </c>
      <c r="D64" s="86" t="s">
        <v>121</v>
      </c>
      <c r="E64" s="86"/>
      <c r="F64" s="7">
        <v>14264</v>
      </c>
      <c r="G64" s="7">
        <v>14264</v>
      </c>
      <c r="H64" s="7">
        <v>14264</v>
      </c>
      <c r="I64" s="85" t="s">
        <v>28</v>
      </c>
    </row>
    <row r="65" spans="1:9" ht="24" customHeight="1" x14ac:dyDescent="0.15">
      <c r="A65" s="105" t="s">
        <v>122</v>
      </c>
      <c r="B65" s="105"/>
      <c r="C65" s="86" t="s">
        <v>123</v>
      </c>
      <c r="D65" s="86" t="s">
        <v>124</v>
      </c>
      <c r="E65" s="86"/>
      <c r="F65" s="7">
        <v>12636</v>
      </c>
      <c r="G65" s="7">
        <v>12636</v>
      </c>
      <c r="H65" s="7">
        <v>12636</v>
      </c>
      <c r="I65" s="85" t="s">
        <v>28</v>
      </c>
    </row>
    <row r="66" spans="1:9" ht="22.5" customHeight="1" x14ac:dyDescent="0.15">
      <c r="A66" s="105" t="s">
        <v>125</v>
      </c>
      <c r="B66" s="105"/>
      <c r="C66" s="86" t="s">
        <v>126</v>
      </c>
      <c r="D66" s="86" t="s">
        <v>127</v>
      </c>
      <c r="E66" s="86"/>
      <c r="F66" s="7">
        <v>76.11</v>
      </c>
      <c r="G66" s="7">
        <v>0</v>
      </c>
      <c r="H66" s="7">
        <v>0</v>
      </c>
      <c r="I66" s="85" t="s">
        <v>28</v>
      </c>
    </row>
    <row r="67" spans="1:9" ht="18.75" customHeight="1" x14ac:dyDescent="0.15">
      <c r="A67" s="105" t="s">
        <v>128</v>
      </c>
      <c r="B67" s="105"/>
      <c r="C67" s="86" t="s">
        <v>129</v>
      </c>
      <c r="D67" s="86" t="s">
        <v>27</v>
      </c>
      <c r="E67" s="86"/>
      <c r="F67" s="10">
        <f>F68+F69+F70</f>
        <v>0</v>
      </c>
      <c r="G67" s="10">
        <f t="shared" ref="G67:H67" si="8">G68+G69+G70</f>
        <v>0</v>
      </c>
      <c r="H67" s="10">
        <f t="shared" si="8"/>
        <v>0</v>
      </c>
      <c r="I67" s="85" t="s">
        <v>28</v>
      </c>
    </row>
    <row r="68" spans="1:9" ht="22.5" customHeight="1" x14ac:dyDescent="0.15">
      <c r="A68" s="105" t="s">
        <v>130</v>
      </c>
      <c r="B68" s="105"/>
      <c r="C68" s="86" t="s">
        <v>131</v>
      </c>
      <c r="D68" s="86" t="s">
        <v>132</v>
      </c>
      <c r="E68" s="86"/>
      <c r="F68" s="7">
        <v>0</v>
      </c>
      <c r="G68" s="7">
        <v>0</v>
      </c>
      <c r="H68" s="7">
        <v>0</v>
      </c>
      <c r="I68" s="85" t="s">
        <v>28</v>
      </c>
    </row>
    <row r="69" spans="1:9" ht="19.5" customHeight="1" x14ac:dyDescent="0.15">
      <c r="A69" s="105" t="s">
        <v>134</v>
      </c>
      <c r="B69" s="105"/>
      <c r="C69" s="86" t="s">
        <v>135</v>
      </c>
      <c r="D69" s="86" t="s">
        <v>136</v>
      </c>
      <c r="E69" s="86"/>
      <c r="F69" s="7">
        <v>0</v>
      </c>
      <c r="G69" s="7">
        <v>0</v>
      </c>
      <c r="H69" s="7">
        <v>0</v>
      </c>
      <c r="I69" s="85" t="s">
        <v>28</v>
      </c>
    </row>
    <row r="70" spans="1:9" ht="27.75" customHeight="1" x14ac:dyDescent="0.15">
      <c r="A70" s="105" t="s">
        <v>137</v>
      </c>
      <c r="B70" s="105"/>
      <c r="C70" s="86" t="s">
        <v>138</v>
      </c>
      <c r="D70" s="86" t="s">
        <v>139</v>
      </c>
      <c r="E70" s="86"/>
      <c r="F70" s="7">
        <v>0</v>
      </c>
      <c r="G70" s="7">
        <v>0</v>
      </c>
      <c r="H70" s="7">
        <v>0</v>
      </c>
      <c r="I70" s="85" t="s">
        <v>28</v>
      </c>
    </row>
    <row r="71" spans="1:9" ht="18" customHeight="1" x14ac:dyDescent="0.15">
      <c r="A71" s="105" t="s">
        <v>140</v>
      </c>
      <c r="B71" s="105"/>
      <c r="C71" s="86" t="s">
        <v>141</v>
      </c>
      <c r="D71" s="86" t="s">
        <v>27</v>
      </c>
      <c r="E71" s="86"/>
      <c r="F71" s="10">
        <f>F72</f>
        <v>0</v>
      </c>
      <c r="G71" s="10">
        <f t="shared" ref="G71:H71" si="9">G72</f>
        <v>0</v>
      </c>
      <c r="H71" s="10">
        <f t="shared" si="9"/>
        <v>0</v>
      </c>
      <c r="I71" s="85" t="s">
        <v>28</v>
      </c>
    </row>
    <row r="72" spans="1:9" ht="33" customHeight="1" x14ac:dyDescent="0.15">
      <c r="A72" s="105" t="s">
        <v>142</v>
      </c>
      <c r="B72" s="105"/>
      <c r="C72" s="86" t="s">
        <v>143</v>
      </c>
      <c r="D72" s="86" t="s">
        <v>144</v>
      </c>
      <c r="E72" s="86"/>
      <c r="F72" s="7">
        <v>0</v>
      </c>
      <c r="G72" s="7">
        <v>0</v>
      </c>
      <c r="H72" s="7">
        <v>0</v>
      </c>
      <c r="I72" s="85" t="s">
        <v>28</v>
      </c>
    </row>
    <row r="73" spans="1:9" ht="18" customHeight="1" x14ac:dyDescent="0.15">
      <c r="A73" s="105" t="s">
        <v>145</v>
      </c>
      <c r="B73" s="105"/>
      <c r="C73" s="86" t="s">
        <v>146</v>
      </c>
      <c r="D73" s="86" t="s">
        <v>27</v>
      </c>
      <c r="E73" s="86"/>
      <c r="F73" s="10">
        <f>F74+F75+F76+F77+F81</f>
        <v>15565745.080000002</v>
      </c>
      <c r="G73" s="10">
        <f>G74+G75+G76+G77+G81</f>
        <v>13860423.199999996</v>
      </c>
      <c r="H73" s="10">
        <f>H74+H75+H76+H77+H81</f>
        <v>13986691.649999999</v>
      </c>
      <c r="I73" s="85" t="s">
        <v>28</v>
      </c>
    </row>
    <row r="74" spans="1:9" ht="21.75" customHeight="1" x14ac:dyDescent="0.15">
      <c r="A74" s="105" t="s">
        <v>147</v>
      </c>
      <c r="B74" s="105"/>
      <c r="C74" s="86" t="s">
        <v>148</v>
      </c>
      <c r="D74" s="86" t="s">
        <v>149</v>
      </c>
      <c r="E74" s="86"/>
      <c r="F74" s="7">
        <v>0</v>
      </c>
      <c r="G74" s="7">
        <v>0</v>
      </c>
      <c r="H74" s="7">
        <v>0</v>
      </c>
      <c r="I74" s="85" t="s">
        <v>28</v>
      </c>
    </row>
    <row r="75" spans="1:9" ht="26.25" customHeight="1" x14ac:dyDescent="0.15">
      <c r="A75" s="105" t="s">
        <v>150</v>
      </c>
      <c r="B75" s="105"/>
      <c r="C75" s="86" t="s">
        <v>151</v>
      </c>
      <c r="D75" s="86" t="s">
        <v>152</v>
      </c>
      <c r="E75" s="86"/>
      <c r="F75" s="7">
        <v>0</v>
      </c>
      <c r="G75" s="7">
        <v>0</v>
      </c>
      <c r="H75" s="7">
        <v>0</v>
      </c>
      <c r="I75" s="85" t="s">
        <v>28</v>
      </c>
    </row>
    <row r="76" spans="1:9" ht="21.75" customHeight="1" x14ac:dyDescent="0.15">
      <c r="A76" s="105" t="s">
        <v>153</v>
      </c>
      <c r="B76" s="105"/>
      <c r="C76" s="86" t="s">
        <v>154</v>
      </c>
      <c r="D76" s="86" t="s">
        <v>155</v>
      </c>
      <c r="E76" s="86"/>
      <c r="F76" s="7">
        <v>0</v>
      </c>
      <c r="G76" s="7">
        <v>0</v>
      </c>
      <c r="H76" s="7">
        <v>0</v>
      </c>
      <c r="I76" s="85" t="s">
        <v>28</v>
      </c>
    </row>
    <row r="77" spans="1:9" ht="24" customHeight="1" x14ac:dyDescent="0.15">
      <c r="A77" s="105" t="s">
        <v>156</v>
      </c>
      <c r="B77" s="105"/>
      <c r="C77" s="86" t="s">
        <v>157</v>
      </c>
      <c r="D77" s="9" t="s">
        <v>27</v>
      </c>
      <c r="E77" s="86"/>
      <c r="F77" s="10">
        <f>F78+F79+F80</f>
        <v>15565745.080000002</v>
      </c>
      <c r="G77" s="10">
        <f t="shared" ref="G77:H77" si="10">G78+G79+G80</f>
        <v>13860423.199999996</v>
      </c>
      <c r="H77" s="10">
        <f t="shared" si="10"/>
        <v>13986691.649999999</v>
      </c>
      <c r="I77" s="85" t="s">
        <v>28</v>
      </c>
    </row>
    <row r="78" spans="1:9" ht="24" customHeight="1" x14ac:dyDescent="0.15">
      <c r="A78" s="108" t="s">
        <v>271</v>
      </c>
      <c r="B78" s="109"/>
      <c r="C78" s="86">
        <v>2641</v>
      </c>
      <c r="D78" s="86">
        <v>244</v>
      </c>
      <c r="E78" s="86"/>
      <c r="F78" s="16">
        <f>F30+F35-F47-F63-F71-F79-F80+796.12+304079.19</f>
        <v>12152630.91</v>
      </c>
      <c r="G78" s="16">
        <f>G30+G35-G47-G63-G71-G79-G80</f>
        <v>12637785.199999996</v>
      </c>
      <c r="H78" s="16">
        <f>H30+H35-H47-H63-H71-H79-H80</f>
        <v>12730579.649999999</v>
      </c>
      <c r="I78" s="86"/>
    </row>
    <row r="79" spans="1:9" ht="24" customHeight="1" x14ac:dyDescent="0.15">
      <c r="A79" s="108" t="s">
        <v>272</v>
      </c>
      <c r="B79" s="110"/>
      <c r="C79" s="86">
        <v>2642</v>
      </c>
      <c r="D79" s="86">
        <v>247</v>
      </c>
      <c r="E79" s="86"/>
      <c r="F79" s="7">
        <v>1110942.05</v>
      </c>
      <c r="G79" s="7">
        <v>1222638</v>
      </c>
      <c r="H79" s="7">
        <v>1256112</v>
      </c>
      <c r="I79" s="86"/>
    </row>
    <row r="80" spans="1:9" ht="24" customHeight="1" x14ac:dyDescent="0.15">
      <c r="A80" s="107" t="s">
        <v>266</v>
      </c>
      <c r="B80" s="105"/>
      <c r="C80" s="86">
        <v>2643</v>
      </c>
      <c r="D80" s="86">
        <v>244</v>
      </c>
      <c r="E80" s="86"/>
      <c r="F80" s="7">
        <f>F33+796.12</f>
        <v>2302172.12</v>
      </c>
      <c r="G80" s="7">
        <v>0</v>
      </c>
      <c r="H80" s="7">
        <v>0</v>
      </c>
      <c r="I80" s="86"/>
    </row>
    <row r="81" spans="1:9" ht="24" customHeight="1" x14ac:dyDescent="0.15">
      <c r="A81" s="105" t="s">
        <v>158</v>
      </c>
      <c r="B81" s="105"/>
      <c r="C81" s="86" t="s">
        <v>159</v>
      </c>
      <c r="D81" s="86" t="s">
        <v>160</v>
      </c>
      <c r="E81" s="86"/>
      <c r="F81" s="10">
        <f>F82+F83</f>
        <v>0</v>
      </c>
      <c r="G81" s="10">
        <f t="shared" ref="G81:H81" si="11">G82+G83</f>
        <v>0</v>
      </c>
      <c r="H81" s="10">
        <f t="shared" si="11"/>
        <v>0</v>
      </c>
      <c r="I81" s="85" t="s">
        <v>28</v>
      </c>
    </row>
    <row r="82" spans="1:9" ht="36.75" customHeight="1" x14ac:dyDescent="0.15">
      <c r="A82" s="105" t="s">
        <v>161</v>
      </c>
      <c r="B82" s="105"/>
      <c r="C82" s="86" t="s">
        <v>162</v>
      </c>
      <c r="D82" s="86" t="s">
        <v>163</v>
      </c>
      <c r="E82" s="86"/>
      <c r="F82" s="7">
        <v>0</v>
      </c>
      <c r="G82" s="7">
        <v>0</v>
      </c>
      <c r="H82" s="7">
        <v>0</v>
      </c>
      <c r="I82" s="85" t="s">
        <v>28</v>
      </c>
    </row>
    <row r="83" spans="1:9" ht="21" customHeight="1" x14ac:dyDescent="0.15">
      <c r="A83" s="105" t="s">
        <v>164</v>
      </c>
      <c r="B83" s="105"/>
      <c r="C83" s="86" t="s">
        <v>165</v>
      </c>
      <c r="D83" s="86" t="s">
        <v>166</v>
      </c>
      <c r="E83" s="86"/>
      <c r="F83" s="7">
        <v>0</v>
      </c>
      <c r="G83" s="7">
        <v>0</v>
      </c>
      <c r="H83" s="7">
        <v>0</v>
      </c>
      <c r="I83" s="85" t="s">
        <v>28</v>
      </c>
    </row>
    <row r="84" spans="1:9" x14ac:dyDescent="0.15">
      <c r="A84" s="105" t="s">
        <v>167</v>
      </c>
      <c r="B84" s="105"/>
      <c r="C84" s="86" t="s">
        <v>168</v>
      </c>
      <c r="D84" s="86" t="s">
        <v>169</v>
      </c>
      <c r="E84" s="86"/>
      <c r="F84" s="10">
        <f>F85+F86+F87</f>
        <v>0</v>
      </c>
      <c r="G84" s="10">
        <f t="shared" ref="G84:H84" si="12">G85+G86+G87</f>
        <v>0</v>
      </c>
      <c r="H84" s="10">
        <f t="shared" si="12"/>
        <v>0</v>
      </c>
      <c r="I84" s="85" t="s">
        <v>28</v>
      </c>
    </row>
    <row r="85" spans="1:9" ht="21" customHeight="1" x14ac:dyDescent="0.15">
      <c r="A85" s="105" t="s">
        <v>170</v>
      </c>
      <c r="B85" s="105"/>
      <c r="C85" s="86" t="s">
        <v>171</v>
      </c>
      <c r="D85" s="86"/>
      <c r="E85" s="86"/>
      <c r="F85" s="7">
        <v>0</v>
      </c>
      <c r="G85" s="7">
        <v>0</v>
      </c>
      <c r="H85" s="7">
        <v>0</v>
      </c>
      <c r="I85" s="85" t="s">
        <v>28</v>
      </c>
    </row>
    <row r="86" spans="1:9" x14ac:dyDescent="0.15">
      <c r="A86" s="105" t="s">
        <v>172</v>
      </c>
      <c r="B86" s="105"/>
      <c r="C86" s="86" t="s">
        <v>173</v>
      </c>
      <c r="D86" s="86"/>
      <c r="E86" s="86"/>
      <c r="F86" s="7">
        <v>0</v>
      </c>
      <c r="G86" s="7">
        <v>0</v>
      </c>
      <c r="H86" s="7">
        <v>0</v>
      </c>
      <c r="I86" s="85" t="s">
        <v>28</v>
      </c>
    </row>
    <row r="87" spans="1:9" x14ac:dyDescent="0.15">
      <c r="A87" s="105" t="s">
        <v>174</v>
      </c>
      <c r="B87" s="105"/>
      <c r="C87" s="86" t="s">
        <v>175</v>
      </c>
      <c r="D87" s="86"/>
      <c r="E87" s="86"/>
      <c r="F87" s="7">
        <v>0</v>
      </c>
      <c r="G87" s="7">
        <v>0</v>
      </c>
      <c r="H87" s="7">
        <v>0</v>
      </c>
      <c r="I87" s="85" t="s">
        <v>28</v>
      </c>
    </row>
    <row r="88" spans="1:9" x14ac:dyDescent="0.15">
      <c r="A88" s="105" t="s">
        <v>176</v>
      </c>
      <c r="B88" s="105"/>
      <c r="C88" s="86" t="s">
        <v>177</v>
      </c>
      <c r="D88" s="86" t="s">
        <v>27</v>
      </c>
      <c r="E88" s="86"/>
      <c r="F88" s="10">
        <f>F89+F90+F91+F92</f>
        <v>0</v>
      </c>
      <c r="G88" s="10">
        <f t="shared" ref="G88:H88" si="13">G89+G90+G91+G92</f>
        <v>0</v>
      </c>
      <c r="H88" s="10">
        <f t="shared" si="13"/>
        <v>0</v>
      </c>
      <c r="I88" s="85" t="s">
        <v>28</v>
      </c>
    </row>
    <row r="89" spans="1:9" ht="21" customHeight="1" x14ac:dyDescent="0.15">
      <c r="A89" s="105" t="s">
        <v>178</v>
      </c>
      <c r="B89" s="105"/>
      <c r="C89" s="86" t="s">
        <v>179</v>
      </c>
      <c r="D89" s="86" t="s">
        <v>180</v>
      </c>
      <c r="E89" s="86"/>
      <c r="F89" s="7">
        <v>0</v>
      </c>
      <c r="G89" s="7">
        <v>0</v>
      </c>
      <c r="H89" s="7">
        <v>0</v>
      </c>
      <c r="I89" s="85" t="s">
        <v>28</v>
      </c>
    </row>
    <row r="90" spans="1:9" ht="31.5" customHeight="1" x14ac:dyDescent="0.15">
      <c r="A90" s="105" t="s">
        <v>63</v>
      </c>
      <c r="B90" s="105"/>
      <c r="C90" s="86" t="s">
        <v>181</v>
      </c>
      <c r="D90" s="86" t="s">
        <v>180</v>
      </c>
      <c r="E90" s="86"/>
      <c r="F90" s="7">
        <v>0</v>
      </c>
      <c r="G90" s="7">
        <v>0</v>
      </c>
      <c r="H90" s="7">
        <v>0</v>
      </c>
      <c r="I90" s="85" t="s">
        <v>28</v>
      </c>
    </row>
    <row r="91" spans="1:9" ht="21" customHeight="1" x14ac:dyDescent="0.15">
      <c r="A91" s="105" t="s">
        <v>65</v>
      </c>
      <c r="B91" s="105"/>
      <c r="C91" s="86" t="s">
        <v>182</v>
      </c>
      <c r="D91" s="86" t="s">
        <v>180</v>
      </c>
      <c r="E91" s="86"/>
      <c r="F91" s="7">
        <v>0</v>
      </c>
      <c r="G91" s="7">
        <v>0</v>
      </c>
      <c r="H91" s="7">
        <v>0</v>
      </c>
      <c r="I91" s="85" t="s">
        <v>28</v>
      </c>
    </row>
    <row r="92" spans="1:9" ht="21" customHeight="1" x14ac:dyDescent="0.15">
      <c r="A92" s="105" t="s">
        <v>183</v>
      </c>
      <c r="B92" s="105"/>
      <c r="C92" s="86" t="s">
        <v>184</v>
      </c>
      <c r="D92" s="86" t="s">
        <v>180</v>
      </c>
      <c r="E92" s="86"/>
      <c r="F92" s="7">
        <v>0</v>
      </c>
      <c r="G92" s="7">
        <v>0</v>
      </c>
      <c r="H92" s="7">
        <v>0</v>
      </c>
      <c r="I92" s="85" t="s">
        <v>28</v>
      </c>
    </row>
    <row r="95" spans="1:9" x14ac:dyDescent="0.15">
      <c r="B95" s="101" t="s">
        <v>185</v>
      </c>
      <c r="C95" s="101"/>
      <c r="D95" s="101"/>
      <c r="E95" s="101"/>
      <c r="F95" s="101"/>
      <c r="G95" s="101"/>
      <c r="H95" s="101"/>
      <c r="I95" s="101"/>
    </row>
    <row r="97" spans="1:8" x14ac:dyDescent="0.15">
      <c r="A97" s="111" t="s">
        <v>186</v>
      </c>
      <c r="B97" s="111" t="s">
        <v>20</v>
      </c>
      <c r="C97" s="111" t="s">
        <v>21</v>
      </c>
      <c r="D97" s="111" t="s">
        <v>187</v>
      </c>
      <c r="E97" s="111" t="s">
        <v>22</v>
      </c>
      <c r="F97" s="111" t="s">
        <v>24</v>
      </c>
      <c r="G97" s="111"/>
      <c r="H97" s="111"/>
    </row>
    <row r="98" spans="1:8" ht="32.25" customHeight="1" x14ac:dyDescent="0.15">
      <c r="A98" s="111"/>
      <c r="B98" s="111"/>
      <c r="C98" s="111"/>
      <c r="D98" s="111"/>
      <c r="E98" s="111"/>
      <c r="F98" s="15" t="s">
        <v>268</v>
      </c>
      <c r="G98" s="15" t="s">
        <v>278</v>
      </c>
      <c r="H98" s="15" t="s">
        <v>284</v>
      </c>
    </row>
    <row r="99" spans="1:8" x14ac:dyDescent="0.15">
      <c r="A99" s="85">
        <v>1</v>
      </c>
      <c r="B99" s="85">
        <v>2</v>
      </c>
      <c r="C99" s="85">
        <v>3</v>
      </c>
      <c r="D99" s="85">
        <v>4</v>
      </c>
      <c r="E99" s="85">
        <v>5</v>
      </c>
      <c r="F99" s="85">
        <v>6</v>
      </c>
      <c r="G99" s="85">
        <v>7</v>
      </c>
      <c r="H99" s="85">
        <v>8</v>
      </c>
    </row>
    <row r="100" spans="1:8" x14ac:dyDescent="0.15">
      <c r="A100" s="85" t="s">
        <v>28</v>
      </c>
      <c r="B100" s="1" t="s">
        <v>188</v>
      </c>
      <c r="C100" s="85" t="s">
        <v>189</v>
      </c>
      <c r="D100" s="85" t="s">
        <v>133</v>
      </c>
      <c r="E100" s="85"/>
      <c r="F100" s="11">
        <f>F101+F102+F103+F106</f>
        <v>15565745.080000002</v>
      </c>
      <c r="G100" s="11">
        <f>G101+G102+G103+G106</f>
        <v>13860423.199999996</v>
      </c>
      <c r="H100" s="11">
        <f>H101+H102+H103+H106</f>
        <v>13986691.649999999</v>
      </c>
    </row>
    <row r="101" spans="1:8" ht="31.5" x14ac:dyDescent="0.15">
      <c r="A101" s="85" t="s">
        <v>190</v>
      </c>
      <c r="B101" s="1" t="s">
        <v>191</v>
      </c>
      <c r="C101" s="85" t="s">
        <v>192</v>
      </c>
      <c r="D101" s="85" t="s">
        <v>133</v>
      </c>
      <c r="E101" s="85"/>
      <c r="F101" s="2"/>
      <c r="G101" s="2"/>
      <c r="H101" s="2"/>
    </row>
    <row r="102" spans="1:8" ht="42" x14ac:dyDescent="0.15">
      <c r="A102" s="85" t="s">
        <v>193</v>
      </c>
      <c r="B102" s="1" t="s">
        <v>194</v>
      </c>
      <c r="C102" s="85" t="s">
        <v>195</v>
      </c>
      <c r="D102" s="85" t="s">
        <v>133</v>
      </c>
      <c r="E102" s="85"/>
      <c r="F102" s="2"/>
      <c r="G102" s="2"/>
      <c r="H102" s="2"/>
    </row>
    <row r="103" spans="1:8" ht="31.5" x14ac:dyDescent="0.15">
      <c r="A103" s="85" t="s">
        <v>196</v>
      </c>
      <c r="B103" s="1" t="s">
        <v>197</v>
      </c>
      <c r="C103" s="85" t="s">
        <v>198</v>
      </c>
      <c r="D103" s="85" t="s">
        <v>133</v>
      </c>
      <c r="E103" s="85"/>
      <c r="F103" s="11">
        <f>F104+F105</f>
        <v>0</v>
      </c>
      <c r="G103" s="11">
        <f t="shared" ref="G103:H103" si="14">G104+G105</f>
        <v>0</v>
      </c>
      <c r="H103" s="11">
        <f t="shared" si="14"/>
        <v>0</v>
      </c>
    </row>
    <row r="104" spans="1:8" x14ac:dyDescent="0.15">
      <c r="A104" s="85" t="s">
        <v>199</v>
      </c>
      <c r="B104" s="1" t="s">
        <v>200</v>
      </c>
      <c r="C104" s="85" t="s">
        <v>201</v>
      </c>
      <c r="D104" s="85" t="s">
        <v>133</v>
      </c>
      <c r="E104" s="85"/>
      <c r="F104" s="2"/>
      <c r="G104" s="2"/>
      <c r="H104" s="2"/>
    </row>
    <row r="105" spans="1:8" x14ac:dyDescent="0.15">
      <c r="A105" s="85" t="s">
        <v>202</v>
      </c>
      <c r="B105" s="1" t="s">
        <v>203</v>
      </c>
      <c r="C105" s="85" t="s">
        <v>204</v>
      </c>
      <c r="D105" s="85" t="s">
        <v>133</v>
      </c>
      <c r="E105" s="85"/>
      <c r="F105" s="2"/>
      <c r="G105" s="2"/>
      <c r="H105" s="2"/>
    </row>
    <row r="106" spans="1:8" ht="42" x14ac:dyDescent="0.15">
      <c r="A106" s="85" t="s">
        <v>205</v>
      </c>
      <c r="B106" s="1" t="s">
        <v>206</v>
      </c>
      <c r="C106" s="85" t="s">
        <v>207</v>
      </c>
      <c r="D106" s="85" t="s">
        <v>133</v>
      </c>
      <c r="E106" s="85"/>
      <c r="F106" s="11">
        <f>F107+F110+F113+F114+F117</f>
        <v>15565745.080000002</v>
      </c>
      <c r="G106" s="11">
        <f t="shared" ref="G106:H106" si="15">G107+G110+G113+G114+G117</f>
        <v>13860423.199999996</v>
      </c>
      <c r="H106" s="11">
        <f t="shared" si="15"/>
        <v>13986691.649999999</v>
      </c>
    </row>
    <row r="107" spans="1:8" ht="31.5" x14ac:dyDescent="0.15">
      <c r="A107" s="85" t="s">
        <v>208</v>
      </c>
      <c r="B107" s="1" t="s">
        <v>209</v>
      </c>
      <c r="C107" s="85" t="s">
        <v>210</v>
      </c>
      <c r="D107" s="85" t="s">
        <v>133</v>
      </c>
      <c r="E107" s="85"/>
      <c r="F107" s="11">
        <f>F108+F109</f>
        <v>15565745.080000002</v>
      </c>
      <c r="G107" s="11">
        <f t="shared" ref="G107:H107" si="16">G108+G109</f>
        <v>13860423.199999996</v>
      </c>
      <c r="H107" s="11">
        <f t="shared" si="16"/>
        <v>13986691.649999999</v>
      </c>
    </row>
    <row r="108" spans="1:8" x14ac:dyDescent="0.15">
      <c r="A108" s="85" t="s">
        <v>211</v>
      </c>
      <c r="B108" s="1" t="s">
        <v>200</v>
      </c>
      <c r="C108" s="85" t="s">
        <v>212</v>
      </c>
      <c r="D108" s="85" t="s">
        <v>133</v>
      </c>
      <c r="E108" s="85"/>
      <c r="F108" s="7">
        <f>F73</f>
        <v>15565745.080000002</v>
      </c>
      <c r="G108" s="7">
        <f t="shared" ref="G108:H108" si="17">G73</f>
        <v>13860423.199999996</v>
      </c>
      <c r="H108" s="7">
        <f t="shared" si="17"/>
        <v>13986691.649999999</v>
      </c>
    </row>
    <row r="109" spans="1:8" x14ac:dyDescent="0.15">
      <c r="A109" s="85" t="s">
        <v>213</v>
      </c>
      <c r="B109" s="1" t="s">
        <v>203</v>
      </c>
      <c r="C109" s="85" t="s">
        <v>214</v>
      </c>
      <c r="D109" s="85" t="s">
        <v>133</v>
      </c>
      <c r="E109" s="85"/>
      <c r="F109" s="2"/>
      <c r="G109" s="2"/>
      <c r="H109" s="2"/>
    </row>
    <row r="110" spans="1:8" ht="31.5" x14ac:dyDescent="0.15">
      <c r="A110" s="85" t="s">
        <v>215</v>
      </c>
      <c r="B110" s="1" t="s">
        <v>216</v>
      </c>
      <c r="C110" s="85" t="s">
        <v>217</v>
      </c>
      <c r="D110" s="85" t="s">
        <v>133</v>
      </c>
      <c r="E110" s="85"/>
      <c r="F110" s="2">
        <f>F111+F112</f>
        <v>0</v>
      </c>
      <c r="G110" s="2">
        <f t="shared" ref="G110:H110" si="18">G111+G112</f>
        <v>0</v>
      </c>
      <c r="H110" s="2">
        <f t="shared" si="18"/>
        <v>0</v>
      </c>
    </row>
    <row r="111" spans="1:8" x14ac:dyDescent="0.15">
      <c r="A111" s="85" t="s">
        <v>218</v>
      </c>
      <c r="B111" s="1" t="s">
        <v>200</v>
      </c>
      <c r="C111" s="85" t="s">
        <v>219</v>
      </c>
      <c r="D111" s="85" t="s">
        <v>133</v>
      </c>
      <c r="E111" s="85"/>
      <c r="F111" s="2"/>
      <c r="G111" s="2"/>
      <c r="H111" s="2"/>
    </row>
    <row r="112" spans="1:8" x14ac:dyDescent="0.15">
      <c r="A112" s="85" t="s">
        <v>220</v>
      </c>
      <c r="B112" s="1" t="s">
        <v>203</v>
      </c>
      <c r="C112" s="85" t="s">
        <v>221</v>
      </c>
      <c r="D112" s="85" t="s">
        <v>133</v>
      </c>
      <c r="E112" s="85"/>
      <c r="F112" s="2"/>
      <c r="G112" s="2"/>
      <c r="H112" s="2"/>
    </row>
    <row r="113" spans="1:8" ht="21" x14ac:dyDescent="0.15">
      <c r="A113" s="85" t="s">
        <v>222</v>
      </c>
      <c r="B113" s="1" t="s">
        <v>223</v>
      </c>
      <c r="C113" s="85" t="s">
        <v>224</v>
      </c>
      <c r="D113" s="85" t="s">
        <v>133</v>
      </c>
      <c r="E113" s="85"/>
      <c r="F113" s="2"/>
      <c r="G113" s="2"/>
      <c r="H113" s="2"/>
    </row>
    <row r="114" spans="1:8" x14ac:dyDescent="0.15">
      <c r="A114" s="85" t="s">
        <v>225</v>
      </c>
      <c r="B114" s="1" t="s">
        <v>226</v>
      </c>
      <c r="C114" s="85" t="s">
        <v>227</v>
      </c>
      <c r="D114" s="85" t="s">
        <v>133</v>
      </c>
      <c r="E114" s="85"/>
      <c r="F114" s="2">
        <f>F115+F116</f>
        <v>0</v>
      </c>
      <c r="G114" s="2">
        <f t="shared" ref="G114:H114" si="19">G115+G116</f>
        <v>0</v>
      </c>
      <c r="H114" s="2">
        <f t="shared" si="19"/>
        <v>0</v>
      </c>
    </row>
    <row r="115" spans="1:8" x14ac:dyDescent="0.15">
      <c r="A115" s="85" t="s">
        <v>228</v>
      </c>
      <c r="B115" s="1" t="s">
        <v>200</v>
      </c>
      <c r="C115" s="85" t="s">
        <v>229</v>
      </c>
      <c r="D115" s="85" t="s">
        <v>133</v>
      </c>
      <c r="E115" s="85"/>
      <c r="F115" s="2"/>
      <c r="G115" s="2"/>
      <c r="H115" s="2"/>
    </row>
    <row r="116" spans="1:8" x14ac:dyDescent="0.15">
      <c r="A116" s="85" t="s">
        <v>230</v>
      </c>
      <c r="B116" s="1" t="s">
        <v>203</v>
      </c>
      <c r="C116" s="85" t="s">
        <v>231</v>
      </c>
      <c r="D116" s="85" t="s">
        <v>133</v>
      </c>
      <c r="E116" s="85"/>
      <c r="F116" s="2"/>
      <c r="G116" s="2"/>
      <c r="H116" s="2"/>
    </row>
    <row r="117" spans="1:8" x14ac:dyDescent="0.15">
      <c r="A117" s="85" t="s">
        <v>232</v>
      </c>
      <c r="B117" s="1" t="s">
        <v>233</v>
      </c>
      <c r="C117" s="85" t="s">
        <v>234</v>
      </c>
      <c r="D117" s="85" t="s">
        <v>133</v>
      </c>
      <c r="E117" s="85"/>
      <c r="F117" s="2">
        <f>F118+F119</f>
        <v>0</v>
      </c>
      <c r="G117" s="2">
        <f t="shared" ref="G117:H117" si="20">G118+G119</f>
        <v>0</v>
      </c>
      <c r="H117" s="2">
        <f t="shared" si="20"/>
        <v>0</v>
      </c>
    </row>
    <row r="118" spans="1:8" x14ac:dyDescent="0.15">
      <c r="A118" s="85" t="s">
        <v>235</v>
      </c>
      <c r="B118" s="1" t="s">
        <v>200</v>
      </c>
      <c r="C118" s="85" t="s">
        <v>236</v>
      </c>
      <c r="D118" s="85" t="s">
        <v>133</v>
      </c>
      <c r="E118" s="85"/>
      <c r="F118" s="2"/>
      <c r="G118" s="2"/>
      <c r="H118" s="2"/>
    </row>
    <row r="119" spans="1:8" x14ac:dyDescent="0.15">
      <c r="A119" s="85" t="s">
        <v>237</v>
      </c>
      <c r="B119" s="1" t="s">
        <v>203</v>
      </c>
      <c r="C119" s="85" t="s">
        <v>238</v>
      </c>
      <c r="D119" s="85" t="s">
        <v>133</v>
      </c>
      <c r="E119" s="85"/>
      <c r="F119" s="2"/>
      <c r="G119" s="2"/>
      <c r="H119" s="2"/>
    </row>
    <row r="120" spans="1:8" ht="42" x14ac:dyDescent="0.15">
      <c r="A120" s="85" t="s">
        <v>239</v>
      </c>
      <c r="B120" s="1" t="s">
        <v>240</v>
      </c>
      <c r="C120" s="85" t="s">
        <v>241</v>
      </c>
      <c r="D120" s="85" t="s">
        <v>133</v>
      </c>
      <c r="E120" s="85"/>
      <c r="F120" s="11">
        <f>F121+F122+F123</f>
        <v>15565745.080000002</v>
      </c>
      <c r="G120" s="11">
        <f t="shared" ref="G120:H120" si="21">G121+G122+G123</f>
        <v>13860423.199999996</v>
      </c>
      <c r="H120" s="11">
        <f t="shared" si="21"/>
        <v>13986691.649999999</v>
      </c>
    </row>
    <row r="121" spans="1:8" x14ac:dyDescent="0.15">
      <c r="A121" s="85" t="s">
        <v>242</v>
      </c>
      <c r="B121" s="1" t="s">
        <v>243</v>
      </c>
      <c r="C121" s="85" t="s">
        <v>244</v>
      </c>
      <c r="D121" s="85" t="s">
        <v>247</v>
      </c>
      <c r="E121" s="85"/>
      <c r="F121" s="7">
        <f>F106</f>
        <v>15565745.080000002</v>
      </c>
      <c r="G121" s="7">
        <f t="shared" ref="G121:H121" si="22">G106</f>
        <v>13860423.199999996</v>
      </c>
      <c r="H121" s="7">
        <f t="shared" si="22"/>
        <v>13986691.649999999</v>
      </c>
    </row>
    <row r="122" spans="1:8" x14ac:dyDescent="0.15">
      <c r="A122" s="85" t="s">
        <v>245</v>
      </c>
      <c r="B122" s="1" t="s">
        <v>243</v>
      </c>
      <c r="C122" s="85" t="s">
        <v>246</v>
      </c>
      <c r="D122" s="85" t="s">
        <v>250</v>
      </c>
      <c r="E122" s="85"/>
      <c r="F122" s="2"/>
      <c r="G122" s="2"/>
      <c r="H122" s="2"/>
    </row>
    <row r="123" spans="1:8" x14ac:dyDescent="0.15">
      <c r="A123" s="85" t="s">
        <v>248</v>
      </c>
      <c r="B123" s="1" t="s">
        <v>243</v>
      </c>
      <c r="C123" s="85" t="s">
        <v>249</v>
      </c>
      <c r="D123" s="85">
        <v>2023</v>
      </c>
      <c r="E123" s="85"/>
      <c r="F123" s="2"/>
      <c r="G123" s="2"/>
      <c r="H123" s="2"/>
    </row>
    <row r="124" spans="1:8" ht="42" x14ac:dyDescent="0.15">
      <c r="A124" s="85" t="s">
        <v>251</v>
      </c>
      <c r="B124" s="1" t="s">
        <v>252</v>
      </c>
      <c r="C124" s="85" t="s">
        <v>253</v>
      </c>
      <c r="D124" s="85" t="s">
        <v>133</v>
      </c>
      <c r="E124" s="85"/>
      <c r="F124" s="2">
        <f>F125+F126+F127</f>
        <v>0</v>
      </c>
      <c r="G124" s="2">
        <f t="shared" ref="G124:H124" si="23">G125+G126+G127</f>
        <v>0</v>
      </c>
      <c r="H124" s="2">
        <f t="shared" si="23"/>
        <v>0</v>
      </c>
    </row>
    <row r="125" spans="1:8" x14ac:dyDescent="0.15">
      <c r="A125" s="85" t="s">
        <v>254</v>
      </c>
      <c r="B125" s="1" t="s">
        <v>243</v>
      </c>
      <c r="C125" s="85" t="s">
        <v>255</v>
      </c>
      <c r="D125" s="85" t="s">
        <v>247</v>
      </c>
      <c r="E125" s="85"/>
      <c r="F125" s="2"/>
      <c r="G125" s="2"/>
      <c r="H125" s="2"/>
    </row>
    <row r="126" spans="1:8" x14ac:dyDescent="0.15">
      <c r="A126" s="85" t="s">
        <v>256</v>
      </c>
      <c r="B126" s="1" t="s">
        <v>243</v>
      </c>
      <c r="C126" s="85" t="s">
        <v>257</v>
      </c>
      <c r="D126" s="85" t="s">
        <v>250</v>
      </c>
      <c r="E126" s="85"/>
      <c r="F126" s="2"/>
      <c r="G126" s="2"/>
      <c r="H126" s="2"/>
    </row>
    <row r="127" spans="1:8" x14ac:dyDescent="0.15">
      <c r="A127" s="85" t="s">
        <v>258</v>
      </c>
      <c r="B127" s="1" t="s">
        <v>243</v>
      </c>
      <c r="C127" s="85" t="s">
        <v>259</v>
      </c>
      <c r="D127" s="85">
        <v>2023</v>
      </c>
      <c r="E127" s="85"/>
      <c r="F127" s="2"/>
      <c r="G127" s="2"/>
      <c r="H127" s="2"/>
    </row>
    <row r="129" spans="1:7" x14ac:dyDescent="0.15">
      <c r="A129" s="113" t="s">
        <v>260</v>
      </c>
      <c r="B129" s="113"/>
      <c r="C129" s="114" t="s">
        <v>274</v>
      </c>
      <c r="D129" s="115"/>
      <c r="E129" s="84"/>
      <c r="F129" s="114" t="s">
        <v>275</v>
      </c>
      <c r="G129" s="115"/>
    </row>
    <row r="130" spans="1:7" x14ac:dyDescent="0.15">
      <c r="C130" s="112" t="s">
        <v>261</v>
      </c>
      <c r="D130" s="112"/>
      <c r="E130" s="81" t="s">
        <v>2</v>
      </c>
      <c r="F130" s="112" t="s">
        <v>3</v>
      </c>
      <c r="G130" s="112"/>
    </row>
    <row r="132" spans="1:7" x14ac:dyDescent="0.15">
      <c r="A132" s="113" t="s">
        <v>262</v>
      </c>
      <c r="B132" s="113"/>
      <c r="C132" s="114" t="s">
        <v>269</v>
      </c>
      <c r="D132" s="115"/>
      <c r="E132" s="83" t="s">
        <v>273</v>
      </c>
      <c r="F132" s="114" t="s">
        <v>270</v>
      </c>
      <c r="G132" s="115"/>
    </row>
    <row r="133" spans="1:7" ht="21" x14ac:dyDescent="0.15">
      <c r="C133" s="112" t="s">
        <v>261</v>
      </c>
      <c r="D133" s="112"/>
      <c r="E133" s="81" t="s">
        <v>263</v>
      </c>
      <c r="F133" s="112" t="s">
        <v>264</v>
      </c>
      <c r="G133" s="112"/>
    </row>
    <row r="134" spans="1:7" x14ac:dyDescent="0.15">
      <c r="A134" s="112" t="s">
        <v>265</v>
      </c>
      <c r="B134" s="112"/>
    </row>
  </sheetData>
  <mergeCells count="104">
    <mergeCell ref="C133:D133"/>
    <mergeCell ref="F133:G133"/>
    <mergeCell ref="A134:B134"/>
    <mergeCell ref="A129:B129"/>
    <mergeCell ref="C129:D129"/>
    <mergeCell ref="F129:G129"/>
    <mergeCell ref="C130:D130"/>
    <mergeCell ref="F130:G130"/>
    <mergeCell ref="A132:B132"/>
    <mergeCell ref="C132:D132"/>
    <mergeCell ref="F132:G132"/>
    <mergeCell ref="A91:B91"/>
    <mergeCell ref="A92:B92"/>
    <mergeCell ref="B95:I95"/>
    <mergeCell ref="A97:A98"/>
    <mergeCell ref="B97:B98"/>
    <mergeCell ref="C97:C98"/>
    <mergeCell ref="D97:D98"/>
    <mergeCell ref="E97:E98"/>
    <mergeCell ref="F97:H97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  <mergeCell ref="G2:I2"/>
    <mergeCell ref="G3:I3"/>
    <mergeCell ref="G4:I4"/>
    <mergeCell ref="H5:I5"/>
    <mergeCell ref="H6:I6"/>
    <mergeCell ref="G7:I7"/>
  </mergeCells>
  <pageMargins left="0.70866141732283472" right="0.70866141732283472" top="0.74803149606299213" bottom="0.74803149606299213" header="0.31496062992125984" footer="0.31496062992125984"/>
  <pageSetup paperSize="9" scale="51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2023</vt:lpstr>
      <vt:lpstr>2023 (1)</vt:lpstr>
      <vt:lpstr>2023 (2)</vt:lpstr>
      <vt:lpstr>2023 (3)</vt:lpstr>
      <vt:lpstr>2023 (4)</vt:lpstr>
      <vt:lpstr>2023 (5)</vt:lpstr>
      <vt:lpstr>2023 (6)</vt:lpstr>
      <vt:lpstr>2023 (7)</vt:lpstr>
      <vt:lpstr>2023 (8)</vt:lpstr>
      <vt:lpstr>2023 (9)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FINATEK</dc:creator>
  <cp:lastModifiedBy>Olga</cp:lastModifiedBy>
  <cp:lastPrinted>2023-09-29T05:49:16Z</cp:lastPrinted>
  <dcterms:created xsi:type="dcterms:W3CDTF">2020-09-16T13:07:09Z</dcterms:created>
  <dcterms:modified xsi:type="dcterms:W3CDTF">2023-09-29T05:49:20Z</dcterms:modified>
</cp:coreProperties>
</file>